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3-4 курсы 2 поток" sheetId="1" r:id="rId1"/>
    <sheet name="3-4 курсы 1 поток" sheetId="2" r:id="rId2"/>
    <sheet name="1,2 курсы" sheetId="3" r:id="rId3"/>
  </sheets>
  <definedNames/>
  <calcPr fullCalcOnLoad="1"/>
</workbook>
</file>

<file path=xl/sharedStrings.xml><?xml version="1.0" encoding="utf-8"?>
<sst xmlns="http://schemas.openxmlformats.org/spreadsheetml/2006/main" count="565" uniqueCount="128">
  <si>
    <t>1 и 2 курсы</t>
  </si>
  <si>
    <t>Семестр</t>
  </si>
  <si>
    <t>Дисциплины</t>
  </si>
  <si>
    <t>ч</t>
  </si>
  <si>
    <t xml:space="preserve"> </t>
  </si>
  <si>
    <t>экз</t>
  </si>
  <si>
    <t>зач</t>
  </si>
  <si>
    <t>Теория вероятностей и математическая статистика</t>
  </si>
  <si>
    <t>Практикум на ЭВМ</t>
  </si>
  <si>
    <t>з/оц</t>
  </si>
  <si>
    <t>Философия</t>
  </si>
  <si>
    <t>Часов</t>
  </si>
  <si>
    <t>Зачетов</t>
  </si>
  <si>
    <t>Экзаменов</t>
  </si>
  <si>
    <t>Военная подготовка</t>
  </si>
  <si>
    <t>ауд</t>
  </si>
  <si>
    <t>сам</t>
  </si>
  <si>
    <t>всего</t>
  </si>
  <si>
    <t>лек</t>
  </si>
  <si>
    <t>сем</t>
  </si>
  <si>
    <t>недель</t>
  </si>
  <si>
    <t>Операционные системы</t>
  </si>
  <si>
    <t>Безопасность жизнедеятельности</t>
  </si>
  <si>
    <t>Физическая культура</t>
  </si>
  <si>
    <t>з.е.</t>
  </si>
  <si>
    <t>3 и 4 курсы</t>
  </si>
  <si>
    <t>Социология</t>
  </si>
  <si>
    <t>Уравнения математической  физики</t>
  </si>
  <si>
    <t>Системы программирования</t>
  </si>
  <si>
    <t>оц</t>
  </si>
  <si>
    <t>Иностранный язык</t>
  </si>
  <si>
    <t>Параллельная обработка данных</t>
  </si>
  <si>
    <t>Теория риска</t>
  </si>
  <si>
    <t>Введение в математическую экономику</t>
  </si>
  <si>
    <t>Физические основы построения ЭВМ</t>
  </si>
  <si>
    <t>Информационные банковские технологии</t>
  </si>
  <si>
    <t>История</t>
  </si>
  <si>
    <t>ФАК</t>
  </si>
  <si>
    <t>Физ</t>
  </si>
  <si>
    <t xml:space="preserve">Практикум на ЭВМ </t>
  </si>
  <si>
    <t>ВР</t>
  </si>
  <si>
    <t>ГЭ</t>
  </si>
  <si>
    <t xml:space="preserve">Компьютерная графика </t>
  </si>
  <si>
    <t>Комплексный анализ</t>
  </si>
  <si>
    <t xml:space="preserve">       Алгоритмы и алгоритмические языки</t>
  </si>
  <si>
    <t xml:space="preserve">       Архитектура ЭВМ и язык ассемблера</t>
  </si>
  <si>
    <t>Преддипломная практика</t>
  </si>
  <si>
    <t xml:space="preserve">       Базы данных</t>
  </si>
  <si>
    <t>0,5</t>
  </si>
  <si>
    <t>Гуманитарные курсы по выбору</t>
  </si>
  <si>
    <t>Московский государственный университет имени М.В.Ломоносова</t>
  </si>
  <si>
    <t>Факультет вычислительной математики и кибернетики</t>
  </si>
  <si>
    <t>Рабочий план</t>
  </si>
  <si>
    <t>Направление 010300 "Фундаментальная информатика и информационные технологии"</t>
  </si>
  <si>
    <t>Б-ГСЭ</t>
  </si>
  <si>
    <t>В-ГСЭ</t>
  </si>
  <si>
    <t>Математический анализ I</t>
  </si>
  <si>
    <t>Математический анализ II</t>
  </si>
  <si>
    <t>Б-МЕН</t>
  </si>
  <si>
    <t>Кратные интегралы и ряды</t>
  </si>
  <si>
    <t>Алгебра и аналитическая геометрия</t>
  </si>
  <si>
    <t>Математическая логика и теория алгоритмов</t>
  </si>
  <si>
    <t>Дифференциальные уравнения</t>
  </si>
  <si>
    <t>Физика</t>
  </si>
  <si>
    <t>В-МЕН</t>
  </si>
  <si>
    <t>Дисциплины по выбору</t>
  </si>
  <si>
    <t>Б-ПД</t>
  </si>
  <si>
    <t>Дискретная математика</t>
  </si>
  <si>
    <t xml:space="preserve">Модуль Алгоритмы и анализ сложности </t>
  </si>
  <si>
    <t>Основы программирования</t>
  </si>
  <si>
    <t>Модуль  Архитектура вычислительных систем</t>
  </si>
  <si>
    <t>Модуль Языки программирования</t>
  </si>
  <si>
    <t xml:space="preserve">       Объектно-оритентир.программирование</t>
  </si>
  <si>
    <t>Офисные технологии</t>
  </si>
  <si>
    <t>В-ПД</t>
  </si>
  <si>
    <t xml:space="preserve">Профессиональный цикл, вариативная часть) </t>
  </si>
  <si>
    <t xml:space="preserve">Профессиональный цикл, базовая часть    </t>
  </si>
  <si>
    <t xml:space="preserve">Математический и естественно-научный цикл, вариативная часть  </t>
  </si>
  <si>
    <t xml:space="preserve">Математический и естественно-научный цикл, базовая часть   </t>
  </si>
  <si>
    <t xml:space="preserve">Гуманитарный, социальный и экономический цикл, вариативная часть  </t>
  </si>
  <si>
    <t xml:space="preserve">Гуманитарный, социальный и экономический цикл, базовая часть     </t>
  </si>
  <si>
    <t>Б-Прак</t>
  </si>
  <si>
    <t>Практики</t>
  </si>
  <si>
    <t xml:space="preserve">       Автоматизация бухгалтерской деятельности</t>
  </si>
  <si>
    <t xml:space="preserve">       Краевые задачи и вариационное исчисление</t>
  </si>
  <si>
    <r>
      <t>Профиль</t>
    </r>
    <r>
      <rPr>
        <b/>
        <sz val="12"/>
        <rFont val="Arial Cyr"/>
        <family val="0"/>
      </rPr>
      <t xml:space="preserve"> Бизнес - информатика</t>
    </r>
  </si>
  <si>
    <t>Численные методы</t>
  </si>
  <si>
    <t>Модуль Технологии баз данных</t>
  </si>
  <si>
    <t>Модуль  Методы оптимизации и исследование операций</t>
  </si>
  <si>
    <t xml:space="preserve">       Исследование операций</t>
  </si>
  <si>
    <t xml:space="preserve">       Методы оптимизации</t>
  </si>
  <si>
    <t>Компьютерные сети</t>
  </si>
  <si>
    <t>Модуль  Интеллектуальные системы</t>
  </si>
  <si>
    <t xml:space="preserve">       Искусственный интеллект</t>
  </si>
  <si>
    <t>Социальные и этические вопросы информац.технологий</t>
  </si>
  <si>
    <t>Программная инженерия</t>
  </si>
  <si>
    <t>Администрирование локальных сетей</t>
  </si>
  <si>
    <t>Защита информации</t>
  </si>
  <si>
    <t>Объектно-ориентированный анализ и проектирование</t>
  </si>
  <si>
    <t>Основы кибернетики</t>
  </si>
  <si>
    <t xml:space="preserve">       Компьютерная геометрия</t>
  </si>
  <si>
    <t>Разработка баз данных MS SQL Server</t>
  </si>
  <si>
    <t>Java технологии</t>
  </si>
  <si>
    <t>Корпоративные информационные системы</t>
  </si>
  <si>
    <t>Имитационное моделирование</t>
  </si>
  <si>
    <t>Элементы функционального анализа</t>
  </si>
  <si>
    <t>Системы управления проектами</t>
  </si>
  <si>
    <t>Языки управления приложениями</t>
  </si>
  <si>
    <t>Информационные технологии в страховании</t>
  </si>
  <si>
    <t>Основы финансовой математики</t>
  </si>
  <si>
    <t xml:space="preserve">Учебная </t>
  </si>
  <si>
    <t>ФИГА</t>
  </si>
  <si>
    <t>Итоговая государственная аттестация</t>
  </si>
  <si>
    <t>Междисциплинарный экзамен по направлению "Функдаментальная информатика и информационные технологии"</t>
  </si>
  <si>
    <t>Подготовка и выполнение выпускной квалификационной работы бакалавра</t>
  </si>
  <si>
    <t>Основы микроэкономики</t>
  </si>
  <si>
    <t>Макроэкономика и финансы</t>
  </si>
  <si>
    <t>Управление процессами в информационных технологиях</t>
  </si>
  <si>
    <t>Бизнес-объекты в информационных системах</t>
  </si>
  <si>
    <t>Введение в троичную информатику</t>
  </si>
  <si>
    <r>
      <t>Профиль</t>
    </r>
    <r>
      <rPr>
        <b/>
        <sz val="11"/>
        <rFont val="Arial Cyr"/>
        <family val="0"/>
      </rPr>
      <t xml:space="preserve"> Программная инженерия</t>
    </r>
  </si>
  <si>
    <t>Объектно-ориентир.программир-е: язык С#</t>
  </si>
  <si>
    <t>Методология внедрения информационных систем</t>
  </si>
  <si>
    <t>Объектно-ориентир.программир-е: разработка интерфейса пользователя</t>
  </si>
  <si>
    <t>Хранилища данных. Анализ данных</t>
  </si>
  <si>
    <t>Объектно-ориентир.программир-е: Web-технологии</t>
  </si>
  <si>
    <t>Объектно-ориентир.программир-е: технологии.NET</t>
  </si>
  <si>
    <t>2011-2015 гг.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</si>
</sst>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15" borderId="10" xfId="0" applyFont="1" applyFill="1" applyBorder="1" applyAlignment="1">
      <alignment/>
    </xf>
    <xf numFmtId="0" fontId="6" fillId="15" borderId="11" xfId="0" applyFont="1" applyFill="1" applyBorder="1" applyAlignment="1">
      <alignment/>
    </xf>
    <xf numFmtId="0" fontId="6" fillId="15" borderId="12" xfId="0" applyFont="1" applyFill="1" applyBorder="1" applyAlignment="1">
      <alignment/>
    </xf>
    <xf numFmtId="0" fontId="4" fillId="15" borderId="13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6" xfId="0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15" borderId="19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6" fillId="15" borderId="22" xfId="0" applyFont="1" applyFill="1" applyBorder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5" xfId="0" applyFill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1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15" borderId="3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6" fillId="15" borderId="25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7" borderId="33" xfId="0" applyFont="1" applyFill="1" applyBorder="1" applyAlignment="1">
      <alignment/>
    </xf>
    <xf numFmtId="0" fontId="6" fillId="7" borderId="34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4" fillId="7" borderId="33" xfId="0" applyFont="1" applyFill="1" applyBorder="1" applyAlignment="1">
      <alignment/>
    </xf>
    <xf numFmtId="0" fontId="0" fillId="18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11" fillId="7" borderId="3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5" fillId="0" borderId="37" xfId="0" applyFont="1" applyBorder="1" applyAlignment="1">
      <alignment horizontal="right"/>
    </xf>
    <xf numFmtId="0" fontId="0" fillId="15" borderId="38" xfId="0" applyFill="1" applyBorder="1" applyAlignment="1">
      <alignment horizontal="center"/>
    </xf>
    <xf numFmtId="0" fontId="0" fillId="15" borderId="39" xfId="0" applyFont="1" applyFill="1" applyBorder="1" applyAlignment="1">
      <alignment horizontal="center"/>
    </xf>
    <xf numFmtId="0" fontId="0" fillId="15" borderId="40" xfId="0" applyFont="1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0" fillId="7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5" borderId="30" xfId="0" applyFill="1" applyBorder="1" applyAlignment="1">
      <alignment horizontal="center"/>
    </xf>
    <xf numFmtId="0" fontId="0" fillId="15" borderId="20" xfId="0" applyFill="1" applyBorder="1" applyAlignment="1">
      <alignment/>
    </xf>
    <xf numFmtId="0" fontId="0" fillId="15" borderId="30" xfId="0" applyFill="1" applyBorder="1" applyAlignment="1">
      <alignment/>
    </xf>
    <xf numFmtId="0" fontId="6" fillId="15" borderId="30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5" borderId="4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15" borderId="38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15" borderId="3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0" fontId="0" fillId="15" borderId="46" xfId="0" applyFont="1" applyFill="1" applyBorder="1" applyAlignment="1">
      <alignment horizontal="center"/>
    </xf>
    <xf numFmtId="0" fontId="0" fillId="15" borderId="22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15" borderId="11" xfId="0" applyFont="1" applyFill="1" applyBorder="1" applyAlignment="1">
      <alignment horizontal="center"/>
    </xf>
    <xf numFmtId="0" fontId="0" fillId="18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46" xfId="0" applyFont="1" applyFill="1" applyBorder="1" applyAlignment="1">
      <alignment horizontal="center"/>
    </xf>
    <xf numFmtId="0" fontId="0" fillId="15" borderId="40" xfId="0" applyFont="1" applyFill="1" applyBorder="1" applyAlignment="1">
      <alignment horizontal="center"/>
    </xf>
    <xf numFmtId="0" fontId="0" fillId="15" borderId="41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4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0" fontId="0" fillId="7" borderId="49" xfId="0" applyFont="1" applyFill="1" applyBorder="1" applyAlignment="1">
      <alignment horizontal="center"/>
    </xf>
    <xf numFmtId="0" fontId="0" fillId="7" borderId="4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12" fillId="0" borderId="52" xfId="0" applyFont="1" applyFill="1" applyBorder="1" applyAlignment="1">
      <alignment/>
    </xf>
    <xf numFmtId="0" fontId="0" fillId="18" borderId="34" xfId="0" applyFont="1" applyFill="1" applyBorder="1" applyAlignment="1">
      <alignment horizontal="center"/>
    </xf>
    <xf numFmtId="0" fontId="0" fillId="18" borderId="43" xfId="0" applyFont="1" applyFill="1" applyBorder="1" applyAlignment="1">
      <alignment horizontal="center"/>
    </xf>
    <xf numFmtId="0" fontId="0" fillId="18" borderId="49" xfId="0" applyFont="1" applyFill="1" applyBorder="1" applyAlignment="1">
      <alignment horizontal="center"/>
    </xf>
    <xf numFmtId="0" fontId="0" fillId="18" borderId="48" xfId="0" applyFont="1" applyFill="1" applyBorder="1" applyAlignment="1">
      <alignment horizontal="center"/>
    </xf>
    <xf numFmtId="0" fontId="6" fillId="18" borderId="48" xfId="0" applyFont="1" applyFill="1" applyBorder="1" applyAlignment="1">
      <alignment horizontal="center"/>
    </xf>
    <xf numFmtId="0" fontId="0" fillId="18" borderId="49" xfId="0" applyFont="1" applyFill="1" applyBorder="1" applyAlignment="1">
      <alignment horizontal="center"/>
    </xf>
    <xf numFmtId="0" fontId="0" fillId="18" borderId="43" xfId="0" applyFont="1" applyFill="1" applyBorder="1" applyAlignment="1">
      <alignment horizontal="center"/>
    </xf>
    <xf numFmtId="0" fontId="0" fillId="18" borderId="48" xfId="0" applyFont="1" applyFill="1" applyBorder="1" applyAlignment="1">
      <alignment horizontal="center"/>
    </xf>
    <xf numFmtId="0" fontId="0" fillId="18" borderId="4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15" borderId="11" xfId="0" applyFont="1" applyFill="1" applyBorder="1" applyAlignment="1">
      <alignment/>
    </xf>
    <xf numFmtId="0" fontId="1" fillId="7" borderId="46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12" fillId="0" borderId="36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6" fillId="7" borderId="56" xfId="0" applyFont="1" applyFill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0" fillId="7" borderId="56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3" fillId="18" borderId="34" xfId="0" applyFont="1" applyFill="1" applyBorder="1" applyAlignment="1">
      <alignment/>
    </xf>
    <xf numFmtId="0" fontId="13" fillId="7" borderId="33" xfId="0" applyFont="1" applyFill="1" applyBorder="1" applyAlignment="1">
      <alignment/>
    </xf>
    <xf numFmtId="0" fontId="12" fillId="7" borderId="34" xfId="0" applyFont="1" applyFill="1" applyBorder="1" applyAlignment="1">
      <alignment horizontal="center"/>
    </xf>
    <xf numFmtId="0" fontId="12" fillId="0" borderId="36" xfId="0" applyFont="1" applyFill="1" applyBorder="1" applyAlignment="1" quotePrefix="1">
      <alignment horizontal="left"/>
    </xf>
    <xf numFmtId="0" fontId="15" fillId="0" borderId="36" xfId="0" applyFont="1" applyFill="1" applyBorder="1" applyAlignment="1">
      <alignment horizontal="left"/>
    </xf>
    <xf numFmtId="0" fontId="12" fillId="0" borderId="51" xfId="0" applyFont="1" applyFill="1" applyBorder="1" applyAlignment="1">
      <alignment/>
    </xf>
    <xf numFmtId="0" fontId="13" fillId="7" borderId="45" xfId="0" applyFont="1" applyFill="1" applyBorder="1" applyAlignment="1">
      <alignment/>
    </xf>
    <xf numFmtId="0" fontId="13" fillId="7" borderId="43" xfId="0" applyFont="1" applyFill="1" applyBorder="1" applyAlignment="1">
      <alignment/>
    </xf>
    <xf numFmtId="0" fontId="15" fillId="0" borderId="36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3" fillId="7" borderId="45" xfId="0" applyFont="1" applyFill="1" applyBorder="1" applyAlignment="1">
      <alignment/>
    </xf>
    <xf numFmtId="0" fontId="13" fillId="7" borderId="33" xfId="0" applyFont="1" applyFill="1" applyBorder="1" applyAlignment="1">
      <alignment horizontal="left"/>
    </xf>
    <xf numFmtId="0" fontId="12" fillId="7" borderId="58" xfId="0" applyFont="1" applyFill="1" applyBorder="1" applyAlignment="1">
      <alignment/>
    </xf>
    <xf numFmtId="0" fontId="12" fillId="7" borderId="33" xfId="0" applyFont="1" applyFill="1" applyBorder="1" applyAlignment="1">
      <alignment/>
    </xf>
    <xf numFmtId="0" fontId="12" fillId="7" borderId="45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7" borderId="0" xfId="0" applyFont="1" applyFill="1" applyAlignment="1">
      <alignment/>
    </xf>
    <xf numFmtId="0" fontId="13" fillId="7" borderId="44" xfId="0" applyFont="1" applyFill="1" applyBorder="1" applyAlignment="1">
      <alignment/>
    </xf>
    <xf numFmtId="0" fontId="13" fillId="7" borderId="33" xfId="0" applyFont="1" applyFill="1" applyBorder="1" applyAlignment="1">
      <alignment/>
    </xf>
    <xf numFmtId="0" fontId="12" fillId="7" borderId="34" xfId="0" applyFont="1" applyFill="1" applyBorder="1" applyAlignment="1">
      <alignment/>
    </xf>
    <xf numFmtId="0" fontId="13" fillId="18" borderId="44" xfId="0" applyFont="1" applyFill="1" applyBorder="1" applyAlignment="1">
      <alignment/>
    </xf>
    <xf numFmtId="0" fontId="13" fillId="18" borderId="34" xfId="0" applyFont="1" applyFill="1" applyBorder="1" applyAlignment="1">
      <alignment/>
    </xf>
    <xf numFmtId="0" fontId="12" fillId="18" borderId="33" xfId="0" applyFont="1" applyFill="1" applyBorder="1" applyAlignment="1">
      <alignment horizontal="center"/>
    </xf>
    <xf numFmtId="0" fontId="13" fillId="18" borderId="33" xfId="0" applyFont="1" applyFill="1" applyBorder="1" applyAlignment="1">
      <alignment horizontal="center"/>
    </xf>
    <xf numFmtId="0" fontId="13" fillId="18" borderId="45" xfId="0" applyFont="1" applyFill="1" applyBorder="1" applyAlignment="1">
      <alignment horizontal="center"/>
    </xf>
    <xf numFmtId="0" fontId="0" fillId="15" borderId="59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3" fillId="15" borderId="60" xfId="0" applyFont="1" applyFill="1" applyBorder="1" applyAlignment="1">
      <alignment horizontal="center"/>
    </xf>
    <xf numFmtId="0" fontId="13" fillId="15" borderId="19" xfId="0" applyFont="1" applyFill="1" applyBorder="1" applyAlignment="1">
      <alignment horizontal="center"/>
    </xf>
    <xf numFmtId="0" fontId="13" fillId="15" borderId="2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15" borderId="61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/>
    </xf>
    <xf numFmtId="0" fontId="13" fillId="15" borderId="23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15" borderId="24" xfId="0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0" fontId="13" fillId="7" borderId="37" xfId="0" applyFont="1" applyFill="1" applyBorder="1" applyAlignment="1">
      <alignment horizontal="right"/>
    </xf>
    <xf numFmtId="0" fontId="13" fillId="7" borderId="46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7" borderId="40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13" fillId="5" borderId="41" xfId="0" applyNumberFormat="1" applyFont="1" applyFill="1" applyBorder="1" applyAlignment="1">
      <alignment horizontal="center"/>
    </xf>
    <xf numFmtId="0" fontId="13" fillId="7" borderId="41" xfId="0" applyFont="1" applyFill="1" applyBorder="1" applyAlignment="1">
      <alignment horizontal="center"/>
    </xf>
    <xf numFmtId="0" fontId="12" fillId="7" borderId="40" xfId="0" applyFont="1" applyFill="1" applyBorder="1" applyAlignment="1">
      <alignment/>
    </xf>
    <xf numFmtId="0" fontId="12" fillId="7" borderId="41" xfId="0" applyFont="1" applyFill="1" applyBorder="1" applyAlignment="1">
      <alignment/>
    </xf>
    <xf numFmtId="0" fontId="13" fillId="5" borderId="41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left"/>
    </xf>
    <xf numFmtId="0" fontId="0" fillId="0" borderId="51" xfId="0" applyFont="1" applyBorder="1" applyAlignment="1">
      <alignment/>
    </xf>
    <xf numFmtId="0" fontId="13" fillId="15" borderId="60" xfId="0" applyFont="1" applyFill="1" applyBorder="1" applyAlignment="1">
      <alignment horizontal="center"/>
    </xf>
    <xf numFmtId="0" fontId="13" fillId="15" borderId="64" xfId="0" applyFont="1" applyFill="1" applyBorder="1" applyAlignment="1">
      <alignment horizontal="center"/>
    </xf>
    <xf numFmtId="0" fontId="13" fillId="15" borderId="20" xfId="0" applyFont="1" applyFill="1" applyBorder="1" applyAlignment="1">
      <alignment horizontal="center"/>
    </xf>
    <xf numFmtId="0" fontId="13" fillId="18" borderId="58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2" fillId="7" borderId="58" xfId="0" applyFont="1" applyFill="1" applyBorder="1" applyAlignment="1">
      <alignment/>
    </xf>
    <xf numFmtId="0" fontId="13" fillId="0" borderId="60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center"/>
    </xf>
    <xf numFmtId="0" fontId="13" fillId="18" borderId="3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2" fillId="7" borderId="33" xfId="0" applyFont="1" applyFill="1" applyBorder="1" applyAlignment="1">
      <alignment/>
    </xf>
    <xf numFmtId="0" fontId="13" fillId="15" borderId="5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15" borderId="59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2" fillId="15" borderId="2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7" borderId="56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15" borderId="20" xfId="0" applyNumberFormat="1" applyFont="1" applyFill="1" applyBorder="1" applyAlignment="1">
      <alignment horizontal="center"/>
    </xf>
    <xf numFmtId="0" fontId="13" fillId="15" borderId="59" xfId="0" applyNumberFormat="1" applyFont="1" applyFill="1" applyBorder="1" applyAlignment="1">
      <alignment horizontal="center"/>
    </xf>
    <xf numFmtId="0" fontId="13" fillId="15" borderId="14" xfId="0" applyFont="1" applyFill="1" applyBorder="1" applyAlignment="1">
      <alignment horizontal="center"/>
    </xf>
    <xf numFmtId="0" fontId="13" fillId="7" borderId="65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2" fillId="15" borderId="29" xfId="0" applyFont="1" applyFill="1" applyBorder="1" applyAlignment="1">
      <alignment horizontal="center"/>
    </xf>
    <xf numFmtId="0" fontId="13" fillId="18" borderId="45" xfId="0" applyFont="1" applyFill="1" applyBorder="1" applyAlignment="1">
      <alignment horizontal="center"/>
    </xf>
    <xf numFmtId="0" fontId="13" fillId="15" borderId="50" xfId="0" applyFont="1" applyFill="1" applyBorder="1" applyAlignment="1">
      <alignment horizontal="center"/>
    </xf>
    <xf numFmtId="0" fontId="12" fillId="7" borderId="4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15" borderId="25" xfId="0" applyFont="1" applyFill="1" applyBorder="1" applyAlignment="1">
      <alignment horizontal="center"/>
    </xf>
    <xf numFmtId="0" fontId="12" fillId="7" borderId="34" xfId="0" applyFont="1" applyFill="1" applyBorder="1" applyAlignment="1">
      <alignment/>
    </xf>
    <xf numFmtId="0" fontId="13" fillId="0" borderId="5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3" fillId="15" borderId="20" xfId="0" applyNumberFormat="1" applyFont="1" applyFill="1" applyBorder="1" applyAlignment="1">
      <alignment horizontal="center"/>
    </xf>
    <xf numFmtId="0" fontId="13" fillId="7" borderId="55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center"/>
    </xf>
    <xf numFmtId="0" fontId="13" fillId="15" borderId="25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18" borderId="67" xfId="0" applyFont="1" applyFill="1" applyBorder="1" applyAlignment="1">
      <alignment horizontal="center"/>
    </xf>
    <xf numFmtId="0" fontId="0" fillId="18" borderId="6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6" fillId="15" borderId="69" xfId="0" applyFont="1" applyFill="1" applyBorder="1" applyAlignment="1">
      <alignment horizontal="center"/>
    </xf>
    <xf numFmtId="0" fontId="0" fillId="0" borderId="51" xfId="0" applyFill="1" applyBorder="1" applyAlignment="1">
      <alignment horizontal="left"/>
    </xf>
    <xf numFmtId="0" fontId="12" fillId="0" borderId="70" xfId="0" applyFont="1" applyBorder="1" applyAlignment="1">
      <alignment/>
    </xf>
    <xf numFmtId="0" fontId="12" fillId="0" borderId="36" xfId="0" applyFont="1" applyBorder="1" applyAlignment="1">
      <alignment/>
    </xf>
    <xf numFmtId="0" fontId="32" fillId="0" borderId="36" xfId="0" applyFont="1" applyBorder="1" applyAlignment="1">
      <alignment/>
    </xf>
    <xf numFmtId="0" fontId="12" fillId="0" borderId="70" xfId="0" applyFont="1" applyFill="1" applyBorder="1" applyAlignment="1">
      <alignment horizontal="left"/>
    </xf>
    <xf numFmtId="0" fontId="15" fillId="0" borderId="36" xfId="0" applyFont="1" applyBorder="1" applyAlignment="1">
      <alignment/>
    </xf>
    <xf numFmtId="0" fontId="15" fillId="0" borderId="36" xfId="0" applyFont="1" applyFill="1" applyBorder="1" applyAlignment="1">
      <alignment/>
    </xf>
    <xf numFmtId="0" fontId="5" fillId="0" borderId="66" xfId="0" applyFont="1" applyBorder="1" applyAlignment="1">
      <alignment horizontal="left"/>
    </xf>
    <xf numFmtId="0" fontId="0" fillId="0" borderId="71" xfId="0" applyFont="1" applyFill="1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28" xfId="0" applyFont="1" applyFill="1" applyBorder="1" applyAlignment="1">
      <alignment horizontal="center"/>
    </xf>
    <xf numFmtId="0" fontId="13" fillId="18" borderId="67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18" borderId="4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15" borderId="4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18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18" borderId="7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7" borderId="74" xfId="0" applyFont="1" applyFill="1" applyBorder="1" applyAlignment="1">
      <alignment horizontal="center"/>
    </xf>
    <xf numFmtId="0" fontId="13" fillId="7" borderId="73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15" borderId="64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69" xfId="0" applyFont="1" applyFill="1" applyBorder="1" applyAlignment="1">
      <alignment horizontal="center"/>
    </xf>
    <xf numFmtId="0" fontId="13" fillId="18" borderId="6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15" borderId="36" xfId="0" applyFont="1" applyFill="1" applyBorder="1" applyAlignment="1">
      <alignment horizontal="center"/>
    </xf>
    <xf numFmtId="0" fontId="13" fillId="15" borderId="51" xfId="0" applyFont="1" applyFill="1" applyBorder="1" applyAlignment="1">
      <alignment horizontal="center"/>
    </xf>
    <xf numFmtId="0" fontId="13" fillId="18" borderId="48" xfId="0" applyFont="1" applyFill="1" applyBorder="1" applyAlignment="1">
      <alignment horizontal="center"/>
    </xf>
    <xf numFmtId="0" fontId="13" fillId="15" borderId="70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7" borderId="67" xfId="0" applyFont="1" applyFill="1" applyBorder="1" applyAlignment="1">
      <alignment horizontal="center"/>
    </xf>
    <xf numFmtId="0" fontId="13" fillId="15" borderId="6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18" borderId="34" xfId="0" applyFont="1" applyFill="1" applyBorder="1" applyAlignment="1">
      <alignment horizontal="center"/>
    </xf>
    <xf numFmtId="0" fontId="13" fillId="7" borderId="4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15" borderId="50" xfId="0" applyFont="1" applyFill="1" applyBorder="1" applyAlignment="1">
      <alignment horizontal="center"/>
    </xf>
    <xf numFmtId="0" fontId="13" fillId="7" borderId="48" xfId="0" applyFont="1" applyFill="1" applyBorder="1" applyAlignment="1">
      <alignment horizontal="center"/>
    </xf>
    <xf numFmtId="0" fontId="13" fillId="15" borderId="15" xfId="0" applyFont="1" applyFill="1" applyBorder="1" applyAlignment="1">
      <alignment horizontal="center"/>
    </xf>
    <xf numFmtId="0" fontId="13" fillId="18" borderId="49" xfId="0" applyFont="1" applyFill="1" applyBorder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17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18" borderId="76" xfId="0" applyFont="1" applyFill="1" applyBorder="1" applyAlignment="1">
      <alignment horizontal="center"/>
    </xf>
    <xf numFmtId="0" fontId="12" fillId="0" borderId="63" xfId="0" applyFont="1" applyFill="1" applyBorder="1" applyAlignment="1">
      <alignment/>
    </xf>
    <xf numFmtId="0" fontId="12" fillId="0" borderId="51" xfId="0" applyFont="1" applyBorder="1" applyAlignment="1">
      <alignment horizontal="left"/>
    </xf>
    <xf numFmtId="0" fontId="13" fillId="15" borderId="77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7" borderId="67" xfId="0" applyFont="1" applyFill="1" applyBorder="1" applyAlignment="1">
      <alignment horizontal="left"/>
    </xf>
    <xf numFmtId="0" fontId="13" fillId="15" borderId="13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2" fillId="15" borderId="79" xfId="0" applyFont="1" applyFill="1" applyBorder="1" applyAlignment="1">
      <alignment horizontal="center"/>
    </xf>
    <xf numFmtId="0" fontId="13" fillId="0" borderId="79" xfId="0" applyFont="1" applyBorder="1" applyAlignment="1">
      <alignment/>
    </xf>
    <xf numFmtId="0" fontId="0" fillId="0" borderId="66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12" fillId="0" borderId="53" xfId="0" applyFont="1" applyFill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7" borderId="58" xfId="0" applyFont="1" applyFill="1" applyBorder="1" applyAlignment="1">
      <alignment/>
    </xf>
    <xf numFmtId="0" fontId="13" fillId="15" borderId="39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15" borderId="11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3" fillId="15" borderId="41" xfId="0" applyFont="1" applyFill="1" applyBorder="1" applyAlignment="1">
      <alignment horizontal="center"/>
    </xf>
    <xf numFmtId="0" fontId="13" fillId="15" borderId="10" xfId="0" applyFont="1" applyFill="1" applyBorder="1" applyAlignment="1">
      <alignment/>
    </xf>
    <xf numFmtId="0" fontId="13" fillId="15" borderId="13" xfId="0" applyFont="1" applyFill="1" applyBorder="1" applyAlignment="1">
      <alignment/>
    </xf>
    <xf numFmtId="0" fontId="13" fillId="7" borderId="34" xfId="0" applyFont="1" applyFill="1" applyBorder="1" applyAlignment="1">
      <alignment/>
    </xf>
    <xf numFmtId="0" fontId="13" fillId="0" borderId="79" xfId="0" applyFont="1" applyFill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zoomScale="75" zoomScaleNormal="75" zoomScalePageLayoutView="0" workbookViewId="0" topLeftCell="A1">
      <selection activeCell="ET27" sqref="ET27"/>
    </sheetView>
  </sheetViews>
  <sheetFormatPr defaultColWidth="9.00390625" defaultRowHeight="12.75"/>
  <cols>
    <col min="1" max="1" width="9.00390625" style="0" customWidth="1"/>
    <col min="2" max="2" width="41.375" style="0" customWidth="1"/>
    <col min="3" max="3" width="4.25390625" style="357" customWidth="1"/>
    <col min="4" max="5" width="4.25390625" style="105" customWidth="1"/>
    <col min="6" max="6" width="4.25390625" style="357" customWidth="1"/>
    <col min="7" max="7" width="5.00390625" style="0" customWidth="1"/>
    <col min="8" max="8" width="6.00390625" style="121" customWidth="1"/>
    <col min="9" max="9" width="4.25390625" style="0" customWidth="1"/>
    <col min="10" max="10" width="4.625" style="0" customWidth="1"/>
    <col min="11" max="11" width="4.625" style="357" customWidth="1"/>
    <col min="12" max="12" width="4.25390625" style="357" customWidth="1"/>
    <col min="13" max="14" width="4.25390625" style="116" customWidth="1"/>
    <col min="15" max="15" width="4.25390625" style="357" customWidth="1"/>
    <col min="16" max="16" width="4.875" style="105" customWidth="1"/>
    <col min="17" max="17" width="6.25390625" style="357" customWidth="1"/>
    <col min="18" max="18" width="4.25390625" style="105" customWidth="1"/>
    <col min="19" max="19" width="4.625" style="105" customWidth="1"/>
    <col min="20" max="20" width="4.00390625" style="357" customWidth="1"/>
    <col min="21" max="21" width="4.25390625" style="121" customWidth="1"/>
    <col min="22" max="23" width="4.25390625" style="116" customWidth="1"/>
    <col min="24" max="24" width="4.25390625" style="357" customWidth="1"/>
    <col min="25" max="25" width="4.25390625" style="105" customWidth="1"/>
    <col min="26" max="26" width="5.75390625" style="357" customWidth="1"/>
    <col min="27" max="28" width="4.25390625" style="105" customWidth="1"/>
    <col min="29" max="29" width="3.875" style="357" customWidth="1"/>
    <col min="30" max="30" width="4.25390625" style="357" customWidth="1"/>
    <col min="31" max="32" width="4.25390625" style="105" customWidth="1"/>
    <col min="33" max="33" width="4.25390625" style="357" customWidth="1"/>
    <col min="34" max="34" width="4.25390625" style="105" customWidth="1"/>
    <col min="35" max="35" width="5.625" style="357" customWidth="1"/>
    <col min="36" max="37" width="4.25390625" style="105" customWidth="1"/>
    <col min="38" max="38" width="4.00390625" style="357" customWidth="1"/>
    <col min="39" max="39" width="8.125" style="189" customWidth="1"/>
    <col min="40" max="47" width="4.25390625" style="0" customWidth="1"/>
  </cols>
  <sheetData>
    <row r="1" ht="15.75">
      <c r="B1" s="235" t="s">
        <v>50</v>
      </c>
    </row>
    <row r="2" spans="2:28" ht="18">
      <c r="B2" s="235" t="s">
        <v>51</v>
      </c>
      <c r="D2" s="1"/>
      <c r="E2" s="103"/>
      <c r="G2" s="1"/>
      <c r="I2" s="1"/>
      <c r="J2" s="1"/>
      <c r="M2" s="115"/>
      <c r="P2" s="103"/>
      <c r="R2" s="103"/>
      <c r="S2" s="103"/>
      <c r="Y2" s="103"/>
      <c r="AA2" s="103"/>
      <c r="AB2" s="103"/>
    </row>
    <row r="3" spans="2:28" ht="18">
      <c r="B3" s="234" t="s">
        <v>52</v>
      </c>
      <c r="C3" s="121" t="s">
        <v>53</v>
      </c>
      <c r="D3" s="70"/>
      <c r="E3" s="103"/>
      <c r="G3" s="1"/>
      <c r="I3" s="1"/>
      <c r="J3" s="1"/>
      <c r="P3" s="103"/>
      <c r="R3" s="103"/>
      <c r="S3" s="103"/>
      <c r="W3" s="116" t="s">
        <v>4</v>
      </c>
      <c r="Y3" s="103"/>
      <c r="AA3" s="103"/>
      <c r="AB3" s="103"/>
    </row>
    <row r="4" spans="2:37" ht="18">
      <c r="B4" s="235" t="s">
        <v>25</v>
      </c>
      <c r="C4" s="405" t="s">
        <v>120</v>
      </c>
      <c r="D4" s="72"/>
      <c r="E4" s="104"/>
      <c r="F4" s="403"/>
      <c r="G4" s="2"/>
      <c r="H4" s="430"/>
      <c r="I4" s="2"/>
      <c r="J4" s="2"/>
      <c r="P4" s="103"/>
      <c r="R4" s="103"/>
      <c r="S4" s="103"/>
      <c r="Y4" s="103"/>
      <c r="AA4" s="103"/>
      <c r="AB4" s="103"/>
      <c r="AG4" s="357" t="s">
        <v>4</v>
      </c>
      <c r="AK4" s="105" t="s">
        <v>4</v>
      </c>
    </row>
    <row r="5" spans="2:5" ht="12.75" customHeight="1" thickBot="1">
      <c r="B5" s="1"/>
      <c r="E5" s="105" t="s">
        <v>4</v>
      </c>
    </row>
    <row r="6" spans="2:39" ht="18">
      <c r="B6" s="29" t="s">
        <v>1</v>
      </c>
      <c r="C6" s="366">
        <v>5</v>
      </c>
      <c r="D6" s="106"/>
      <c r="E6" s="106"/>
      <c r="F6" s="358"/>
      <c r="G6" s="5"/>
      <c r="H6" s="434" t="s">
        <v>20</v>
      </c>
      <c r="I6" s="5"/>
      <c r="J6" s="5"/>
      <c r="K6" s="379">
        <v>18</v>
      </c>
      <c r="L6" s="366">
        <v>6</v>
      </c>
      <c r="M6" s="117"/>
      <c r="N6" s="117"/>
      <c r="O6" s="358"/>
      <c r="P6" s="106"/>
      <c r="Q6" s="358" t="s">
        <v>20</v>
      </c>
      <c r="R6" s="106"/>
      <c r="S6" s="106"/>
      <c r="T6" s="379">
        <v>18</v>
      </c>
      <c r="U6" s="437">
        <v>7</v>
      </c>
      <c r="V6" s="117"/>
      <c r="W6" s="117"/>
      <c r="X6" s="358"/>
      <c r="Y6" s="106"/>
      <c r="Z6" s="358" t="s">
        <v>20</v>
      </c>
      <c r="AA6" s="106"/>
      <c r="AB6" s="106"/>
      <c r="AC6" s="379">
        <v>18</v>
      </c>
      <c r="AD6" s="366">
        <v>8</v>
      </c>
      <c r="AE6" s="106"/>
      <c r="AF6" s="106"/>
      <c r="AG6" s="358"/>
      <c r="AH6" s="106"/>
      <c r="AI6" s="358" t="s">
        <v>20</v>
      </c>
      <c r="AJ6" s="106"/>
      <c r="AK6" s="106"/>
      <c r="AL6" s="379">
        <v>13</v>
      </c>
      <c r="AM6" s="188"/>
    </row>
    <row r="7" spans="2:39" ht="18.75" thickBot="1">
      <c r="B7" s="30" t="s">
        <v>2</v>
      </c>
      <c r="C7" s="418" t="s">
        <v>3</v>
      </c>
      <c r="D7" s="107" t="s">
        <v>18</v>
      </c>
      <c r="E7" s="107" t="s">
        <v>19</v>
      </c>
      <c r="F7" s="335" t="s">
        <v>15</v>
      </c>
      <c r="G7" s="8" t="s">
        <v>16</v>
      </c>
      <c r="H7" s="435" t="s">
        <v>17</v>
      </c>
      <c r="I7" s="8"/>
      <c r="J7" s="8"/>
      <c r="K7" s="336" t="s">
        <v>24</v>
      </c>
      <c r="L7" s="418" t="s">
        <v>3</v>
      </c>
      <c r="M7" s="107" t="s">
        <v>18</v>
      </c>
      <c r="N7" s="107" t="s">
        <v>19</v>
      </c>
      <c r="O7" s="335" t="s">
        <v>15</v>
      </c>
      <c r="P7" s="8" t="s">
        <v>16</v>
      </c>
      <c r="Q7" s="435" t="s">
        <v>17</v>
      </c>
      <c r="R7" s="118"/>
      <c r="S7" s="118"/>
      <c r="T7" s="336" t="s">
        <v>24</v>
      </c>
      <c r="U7" s="438" t="s">
        <v>3</v>
      </c>
      <c r="V7" s="107" t="s">
        <v>18</v>
      </c>
      <c r="W7" s="107" t="s">
        <v>19</v>
      </c>
      <c r="X7" s="335" t="s">
        <v>15</v>
      </c>
      <c r="Y7" s="8" t="s">
        <v>16</v>
      </c>
      <c r="Z7" s="435" t="s">
        <v>17</v>
      </c>
      <c r="AA7" s="107"/>
      <c r="AB7" s="118"/>
      <c r="AC7" s="336" t="s">
        <v>24</v>
      </c>
      <c r="AD7" s="418" t="s">
        <v>3</v>
      </c>
      <c r="AE7" s="107" t="s">
        <v>18</v>
      </c>
      <c r="AF7" s="107" t="s">
        <v>19</v>
      </c>
      <c r="AG7" s="335" t="s">
        <v>15</v>
      </c>
      <c r="AH7" s="8" t="s">
        <v>16</v>
      </c>
      <c r="AI7" s="435" t="s">
        <v>17</v>
      </c>
      <c r="AJ7" s="107"/>
      <c r="AK7" s="118"/>
      <c r="AL7" s="336" t="s">
        <v>24</v>
      </c>
      <c r="AM7" s="188"/>
    </row>
    <row r="8" spans="1:256" s="55" customFormat="1" ht="15.75" thickBot="1">
      <c r="A8" s="250" t="s">
        <v>55</v>
      </c>
      <c r="B8" s="251" t="s">
        <v>79</v>
      </c>
      <c r="C8" s="406"/>
      <c r="D8" s="341"/>
      <c r="E8" s="341"/>
      <c r="F8" s="360"/>
      <c r="G8" s="342"/>
      <c r="H8" s="360"/>
      <c r="I8" s="342"/>
      <c r="J8" s="342"/>
      <c r="K8" s="360"/>
      <c r="L8" s="360"/>
      <c r="M8" s="341"/>
      <c r="N8" s="341"/>
      <c r="O8" s="360"/>
      <c r="P8" s="341"/>
      <c r="Q8" s="360"/>
      <c r="R8" s="341"/>
      <c r="S8" s="341"/>
      <c r="T8" s="381"/>
      <c r="U8" s="360"/>
      <c r="V8" s="341"/>
      <c r="W8" s="341"/>
      <c r="X8" s="360"/>
      <c r="Y8" s="341"/>
      <c r="Z8" s="360"/>
      <c r="AA8" s="341"/>
      <c r="AB8" s="341"/>
      <c r="AC8" s="381"/>
      <c r="AD8" s="360"/>
      <c r="AE8" s="341"/>
      <c r="AF8" s="341"/>
      <c r="AG8" s="360"/>
      <c r="AH8" s="341"/>
      <c r="AI8" s="360"/>
      <c r="AJ8" s="341"/>
      <c r="AK8" s="341"/>
      <c r="AL8" s="381"/>
      <c r="AM8" s="188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42"/>
      <c r="EE8" s="442"/>
      <c r="EF8" s="442"/>
      <c r="EG8" s="442"/>
      <c r="EH8" s="442"/>
      <c r="EI8" s="442"/>
      <c r="EJ8" s="442"/>
      <c r="EK8" s="442"/>
      <c r="EL8" s="442"/>
      <c r="EM8" s="442"/>
      <c r="EN8" s="442"/>
      <c r="EO8" s="442"/>
      <c r="EP8" s="442"/>
      <c r="EQ8" s="442"/>
      <c r="ER8" s="442"/>
      <c r="ES8" s="442"/>
      <c r="ET8" s="442"/>
      <c r="EU8" s="442"/>
      <c r="EV8" s="442"/>
      <c r="EW8" s="442"/>
      <c r="EX8" s="442"/>
      <c r="EY8" s="442"/>
      <c r="EZ8" s="442"/>
      <c r="FA8" s="442"/>
      <c r="FB8" s="442"/>
      <c r="FC8" s="442"/>
      <c r="FD8" s="442"/>
      <c r="FE8" s="442"/>
      <c r="FF8" s="442"/>
      <c r="FG8" s="442"/>
      <c r="FH8" s="442"/>
      <c r="FI8" s="442"/>
      <c r="FJ8" s="442"/>
      <c r="FK8" s="442"/>
      <c r="FL8" s="442"/>
      <c r="FM8" s="442"/>
      <c r="FN8" s="442"/>
      <c r="FO8" s="442"/>
      <c r="FP8" s="442"/>
      <c r="FQ8" s="442"/>
      <c r="FR8" s="442"/>
      <c r="FS8" s="442"/>
      <c r="FT8" s="442"/>
      <c r="FU8" s="442"/>
      <c r="FV8" s="442"/>
      <c r="FW8" s="442"/>
      <c r="FX8" s="442"/>
      <c r="FY8" s="442"/>
      <c r="FZ8" s="442"/>
      <c r="GA8" s="442"/>
      <c r="GB8" s="442"/>
      <c r="GC8" s="442"/>
      <c r="GD8" s="442"/>
      <c r="GE8" s="442"/>
      <c r="GF8" s="442"/>
      <c r="GG8" s="442"/>
      <c r="GH8" s="442"/>
      <c r="GI8" s="442"/>
      <c r="GJ8" s="442"/>
      <c r="GK8" s="442"/>
      <c r="GL8" s="442"/>
      <c r="GM8" s="442"/>
      <c r="GN8" s="442"/>
      <c r="GO8" s="442"/>
      <c r="GP8" s="442"/>
      <c r="GQ8" s="442"/>
      <c r="GR8" s="442"/>
      <c r="GS8" s="442"/>
      <c r="GT8" s="442"/>
      <c r="GU8" s="442"/>
      <c r="GV8" s="442"/>
      <c r="GW8" s="442"/>
      <c r="GX8" s="442"/>
      <c r="GY8" s="442"/>
      <c r="GZ8" s="442"/>
      <c r="HA8" s="442"/>
      <c r="HB8" s="442"/>
      <c r="HC8" s="442"/>
      <c r="HD8" s="442"/>
      <c r="HE8" s="442"/>
      <c r="HF8" s="442"/>
      <c r="HG8" s="442"/>
      <c r="HH8" s="442"/>
      <c r="HI8" s="442"/>
      <c r="HJ8" s="442"/>
      <c r="HK8" s="442"/>
      <c r="HL8" s="442"/>
      <c r="HM8" s="442"/>
      <c r="HN8" s="442"/>
      <c r="HO8" s="442"/>
      <c r="HP8" s="442"/>
      <c r="HQ8" s="442"/>
      <c r="HR8" s="442"/>
      <c r="HS8" s="442"/>
      <c r="HT8" s="442"/>
      <c r="HU8" s="442"/>
      <c r="HV8" s="442"/>
      <c r="HW8" s="442"/>
      <c r="HX8" s="442"/>
      <c r="HY8" s="442"/>
      <c r="HZ8" s="442"/>
      <c r="IA8" s="442"/>
      <c r="IB8" s="442"/>
      <c r="IC8" s="442"/>
      <c r="ID8" s="442"/>
      <c r="IE8" s="442"/>
      <c r="IF8" s="442"/>
      <c r="IG8" s="442"/>
      <c r="IH8" s="442"/>
      <c r="II8" s="442"/>
      <c r="IJ8" s="442"/>
      <c r="IK8" s="442"/>
      <c r="IL8" s="442"/>
      <c r="IM8" s="442"/>
      <c r="IN8" s="442"/>
      <c r="IO8" s="442"/>
      <c r="IP8" s="442"/>
      <c r="IQ8" s="442"/>
      <c r="IR8" s="442"/>
      <c r="IS8" s="442"/>
      <c r="IT8" s="442"/>
      <c r="IU8" s="442"/>
      <c r="IV8" s="442"/>
    </row>
    <row r="9" spans="1:256" s="55" customFormat="1" ht="15.75" thickTop="1">
      <c r="A9" s="427" t="s">
        <v>55</v>
      </c>
      <c r="B9" s="224" t="s">
        <v>26</v>
      </c>
      <c r="C9" s="372"/>
      <c r="D9" s="38"/>
      <c r="E9" s="38"/>
      <c r="F9" s="297"/>
      <c r="G9" s="145"/>
      <c r="H9" s="297"/>
      <c r="I9" s="145"/>
      <c r="J9" s="147"/>
      <c r="K9" s="301"/>
      <c r="L9" s="372">
        <v>2</v>
      </c>
      <c r="M9" s="38">
        <v>2</v>
      </c>
      <c r="N9" s="38"/>
      <c r="O9" s="324">
        <f>$T$6*L9</f>
        <v>36</v>
      </c>
      <c r="P9" s="38">
        <v>36</v>
      </c>
      <c r="Q9" s="323">
        <f>SUM(O9:P9)</f>
        <v>72</v>
      </c>
      <c r="R9" s="38"/>
      <c r="S9" s="164" t="s">
        <v>6</v>
      </c>
      <c r="T9" s="258">
        <f>Q9/36</f>
        <v>2</v>
      </c>
      <c r="U9" s="372"/>
      <c r="V9" s="38"/>
      <c r="W9" s="38"/>
      <c r="X9" s="297"/>
      <c r="Y9" s="38"/>
      <c r="Z9" s="323"/>
      <c r="AA9" s="38"/>
      <c r="AB9" s="39"/>
      <c r="AC9" s="258"/>
      <c r="AD9" s="368"/>
      <c r="AE9" s="42"/>
      <c r="AF9" s="42"/>
      <c r="AG9" s="324"/>
      <c r="AH9" s="42"/>
      <c r="AI9" s="312"/>
      <c r="AJ9" s="42"/>
      <c r="AK9" s="43"/>
      <c r="AL9" s="334"/>
      <c r="AM9" s="188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2"/>
      <c r="FL9" s="442"/>
      <c r="FM9" s="442"/>
      <c r="FN9" s="442"/>
      <c r="FO9" s="442"/>
      <c r="FP9" s="442"/>
      <c r="FQ9" s="442"/>
      <c r="FR9" s="442"/>
      <c r="FS9" s="442"/>
      <c r="FT9" s="442"/>
      <c r="FU9" s="442"/>
      <c r="FV9" s="442"/>
      <c r="FW9" s="442"/>
      <c r="FX9" s="442"/>
      <c r="FY9" s="442"/>
      <c r="FZ9" s="442"/>
      <c r="GA9" s="442"/>
      <c r="GB9" s="442"/>
      <c r="GC9" s="442"/>
      <c r="GD9" s="442"/>
      <c r="GE9" s="442"/>
      <c r="GF9" s="442"/>
      <c r="GG9" s="442"/>
      <c r="GH9" s="442"/>
      <c r="GI9" s="442"/>
      <c r="GJ9" s="442"/>
      <c r="GK9" s="442"/>
      <c r="GL9" s="442"/>
      <c r="GM9" s="442"/>
      <c r="GN9" s="442"/>
      <c r="GO9" s="442"/>
      <c r="GP9" s="442"/>
      <c r="GQ9" s="442"/>
      <c r="GR9" s="442"/>
      <c r="GS9" s="442"/>
      <c r="GT9" s="442"/>
      <c r="GU9" s="442"/>
      <c r="GV9" s="442"/>
      <c r="GW9" s="442"/>
      <c r="GX9" s="442"/>
      <c r="GY9" s="442"/>
      <c r="GZ9" s="442"/>
      <c r="HA9" s="442"/>
      <c r="HB9" s="442"/>
      <c r="HC9" s="442"/>
      <c r="HD9" s="442"/>
      <c r="HE9" s="442"/>
      <c r="HF9" s="442"/>
      <c r="HG9" s="442"/>
      <c r="HH9" s="442"/>
      <c r="HI9" s="442"/>
      <c r="HJ9" s="442"/>
      <c r="HK9" s="442"/>
      <c r="HL9" s="442"/>
      <c r="HM9" s="442"/>
      <c r="HN9" s="442"/>
      <c r="HO9" s="442"/>
      <c r="HP9" s="442"/>
      <c r="HQ9" s="442"/>
      <c r="HR9" s="442"/>
      <c r="HS9" s="442"/>
      <c r="HT9" s="442"/>
      <c r="HU9" s="442"/>
      <c r="HV9" s="442"/>
      <c r="HW9" s="442"/>
      <c r="HX9" s="442"/>
      <c r="HY9" s="442"/>
      <c r="HZ9" s="442"/>
      <c r="IA9" s="442"/>
      <c r="IB9" s="442"/>
      <c r="IC9" s="442"/>
      <c r="ID9" s="442"/>
      <c r="IE9" s="442"/>
      <c r="IF9" s="442"/>
      <c r="IG9" s="442"/>
      <c r="IH9" s="442"/>
      <c r="II9" s="442"/>
      <c r="IJ9" s="442"/>
      <c r="IK9" s="442"/>
      <c r="IL9" s="442"/>
      <c r="IM9" s="442"/>
      <c r="IN9" s="442"/>
      <c r="IO9" s="442"/>
      <c r="IP9" s="442"/>
      <c r="IQ9" s="442"/>
      <c r="IR9" s="442"/>
      <c r="IS9" s="442"/>
      <c r="IT9" s="442"/>
      <c r="IU9" s="442"/>
      <c r="IV9" s="442"/>
    </row>
    <row r="10" spans="1:256" s="55" customFormat="1" ht="15">
      <c r="A10" s="410" t="s">
        <v>55</v>
      </c>
      <c r="B10" s="280" t="s">
        <v>49</v>
      </c>
      <c r="C10" s="368"/>
      <c r="D10" s="42"/>
      <c r="E10" s="42"/>
      <c r="F10" s="324"/>
      <c r="G10" s="176"/>
      <c r="H10" s="324"/>
      <c r="I10" s="176"/>
      <c r="J10" s="186"/>
      <c r="K10" s="382"/>
      <c r="L10" s="368"/>
      <c r="M10" s="42"/>
      <c r="N10" s="42"/>
      <c r="O10" s="324"/>
      <c r="P10" s="42"/>
      <c r="Q10" s="323"/>
      <c r="R10" s="42"/>
      <c r="S10" s="43"/>
      <c r="T10" s="385"/>
      <c r="U10" s="370">
        <v>2</v>
      </c>
      <c r="V10" s="42">
        <v>2</v>
      </c>
      <c r="W10" s="42"/>
      <c r="X10" s="297">
        <f>$AC$6*U10</f>
        <v>36</v>
      </c>
      <c r="Y10" s="42">
        <v>36</v>
      </c>
      <c r="Z10" s="323">
        <f>SUM(X10:Y10)</f>
        <v>72</v>
      </c>
      <c r="AA10" s="42" t="s">
        <v>5</v>
      </c>
      <c r="AB10" s="64"/>
      <c r="AC10" s="258">
        <f>Z10/36</f>
        <v>2</v>
      </c>
      <c r="AD10" s="368">
        <v>2</v>
      </c>
      <c r="AE10" s="42">
        <v>2</v>
      </c>
      <c r="AF10" s="42"/>
      <c r="AG10" s="324">
        <f>$AL$6*AD10</f>
        <v>26</v>
      </c>
      <c r="AH10" s="38">
        <v>46</v>
      </c>
      <c r="AI10" s="312">
        <f>SUM(AG10:AH10)</f>
        <v>72</v>
      </c>
      <c r="AJ10" s="38"/>
      <c r="AK10" s="171" t="s">
        <v>6</v>
      </c>
      <c r="AL10" s="332">
        <f>AI10/36</f>
        <v>2</v>
      </c>
      <c r="AM10" s="188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442"/>
      <c r="DJ10" s="442"/>
      <c r="DK10" s="442"/>
      <c r="DL10" s="442"/>
      <c r="DM10" s="442"/>
      <c r="DN10" s="442"/>
      <c r="DO10" s="442"/>
      <c r="DP10" s="442"/>
      <c r="DQ10" s="442"/>
      <c r="DR10" s="442"/>
      <c r="DS10" s="442"/>
      <c r="DT10" s="442"/>
      <c r="DU10" s="442"/>
      <c r="DV10" s="442"/>
      <c r="DW10" s="442"/>
      <c r="DX10" s="442"/>
      <c r="DY10" s="442"/>
      <c r="DZ10" s="442"/>
      <c r="EA10" s="442"/>
      <c r="EB10" s="442"/>
      <c r="EC10" s="442"/>
      <c r="ED10" s="442"/>
      <c r="EE10" s="442"/>
      <c r="EF10" s="442"/>
      <c r="EG10" s="442"/>
      <c r="EH10" s="442"/>
      <c r="EI10" s="442"/>
      <c r="EJ10" s="442"/>
      <c r="EK10" s="442"/>
      <c r="EL10" s="442"/>
      <c r="EM10" s="442"/>
      <c r="EN10" s="442"/>
      <c r="EO10" s="442"/>
      <c r="EP10" s="442"/>
      <c r="EQ10" s="442"/>
      <c r="ER10" s="442"/>
      <c r="ES10" s="442"/>
      <c r="ET10" s="442"/>
      <c r="EU10" s="442"/>
      <c r="EV10" s="442"/>
      <c r="EW10" s="442"/>
      <c r="EX10" s="442"/>
      <c r="EY10" s="442"/>
      <c r="EZ10" s="442"/>
      <c r="FA10" s="442"/>
      <c r="FB10" s="442"/>
      <c r="FC10" s="442"/>
      <c r="FD10" s="442"/>
      <c r="FE10" s="442"/>
      <c r="FF10" s="442"/>
      <c r="FG10" s="442"/>
      <c r="FH10" s="442"/>
      <c r="FI10" s="442"/>
      <c r="FJ10" s="442"/>
      <c r="FK10" s="442"/>
      <c r="FL10" s="442"/>
      <c r="FM10" s="442"/>
      <c r="FN10" s="442"/>
      <c r="FO10" s="442"/>
      <c r="FP10" s="442"/>
      <c r="FQ10" s="442"/>
      <c r="FR10" s="442"/>
      <c r="FS10" s="442"/>
      <c r="FT10" s="442"/>
      <c r="FU10" s="442"/>
      <c r="FV10" s="442"/>
      <c r="FW10" s="442"/>
      <c r="FX10" s="442"/>
      <c r="FY10" s="442"/>
      <c r="FZ10" s="442"/>
      <c r="GA10" s="442"/>
      <c r="GB10" s="442"/>
      <c r="GC10" s="442"/>
      <c r="GD10" s="442"/>
      <c r="GE10" s="442"/>
      <c r="GF10" s="442"/>
      <c r="GG10" s="442"/>
      <c r="GH10" s="442"/>
      <c r="GI10" s="442"/>
      <c r="GJ10" s="442"/>
      <c r="GK10" s="442"/>
      <c r="GL10" s="442"/>
      <c r="GM10" s="442"/>
      <c r="GN10" s="442"/>
      <c r="GO10" s="442"/>
      <c r="GP10" s="442"/>
      <c r="GQ10" s="442"/>
      <c r="GR10" s="442"/>
      <c r="GS10" s="442"/>
      <c r="GT10" s="442"/>
      <c r="GU10" s="442"/>
      <c r="GV10" s="442"/>
      <c r="GW10" s="442"/>
      <c r="GX10" s="442"/>
      <c r="GY10" s="442"/>
      <c r="GZ10" s="442"/>
      <c r="HA10" s="442"/>
      <c r="HB10" s="442"/>
      <c r="HC10" s="442"/>
      <c r="HD10" s="442"/>
      <c r="HE10" s="442"/>
      <c r="HF10" s="442"/>
      <c r="HG10" s="442"/>
      <c r="HH10" s="442"/>
      <c r="HI10" s="442"/>
      <c r="HJ10" s="442"/>
      <c r="HK10" s="442"/>
      <c r="HL10" s="442"/>
      <c r="HM10" s="442"/>
      <c r="HN10" s="442"/>
      <c r="HO10" s="442"/>
      <c r="HP10" s="442"/>
      <c r="HQ10" s="442"/>
      <c r="HR10" s="442"/>
      <c r="HS10" s="442"/>
      <c r="HT10" s="442"/>
      <c r="HU10" s="442"/>
      <c r="HV10" s="442"/>
      <c r="HW10" s="442"/>
      <c r="HX10" s="442"/>
      <c r="HY10" s="442"/>
      <c r="HZ10" s="442"/>
      <c r="IA10" s="442"/>
      <c r="IB10" s="442"/>
      <c r="IC10" s="442"/>
      <c r="ID10" s="442"/>
      <c r="IE10" s="442"/>
      <c r="IF10" s="442"/>
      <c r="IG10" s="442"/>
      <c r="IH10" s="442"/>
      <c r="II10" s="442"/>
      <c r="IJ10" s="442"/>
      <c r="IK10" s="442"/>
      <c r="IL10" s="442"/>
      <c r="IM10" s="442"/>
      <c r="IN10" s="442"/>
      <c r="IO10" s="442"/>
      <c r="IP10" s="442"/>
      <c r="IQ10" s="442"/>
      <c r="IR10" s="442"/>
      <c r="IS10" s="442"/>
      <c r="IT10" s="442"/>
      <c r="IU10" s="442"/>
      <c r="IV10" s="442"/>
    </row>
    <row r="11" spans="1:256" s="55" customFormat="1" ht="18.75" thickBot="1">
      <c r="A11" s="247" t="s">
        <v>58</v>
      </c>
      <c r="B11" s="226" t="s">
        <v>78</v>
      </c>
      <c r="C11" s="431"/>
      <c r="D11" s="53"/>
      <c r="E11" s="53"/>
      <c r="F11" s="242"/>
      <c r="G11" s="53"/>
      <c r="H11" s="248"/>
      <c r="I11" s="69"/>
      <c r="J11" s="54"/>
      <c r="K11" s="397"/>
      <c r="L11" s="431"/>
      <c r="M11" s="91"/>
      <c r="N11" s="91"/>
      <c r="O11" s="248"/>
      <c r="P11" s="91"/>
      <c r="Q11" s="248"/>
      <c r="R11" s="51"/>
      <c r="S11" s="51"/>
      <c r="T11" s="397"/>
      <c r="U11" s="431"/>
      <c r="V11" s="91"/>
      <c r="W11" s="91"/>
      <c r="X11" s="248"/>
      <c r="Y11" s="91"/>
      <c r="Z11" s="248"/>
      <c r="AA11" s="51"/>
      <c r="AB11" s="51"/>
      <c r="AC11" s="397"/>
      <c r="AD11" s="439"/>
      <c r="AE11" s="91"/>
      <c r="AF11" s="91"/>
      <c r="AG11" s="331"/>
      <c r="AH11" s="97"/>
      <c r="AI11" s="331"/>
      <c r="AJ11" s="91"/>
      <c r="AK11" s="51"/>
      <c r="AL11" s="397"/>
      <c r="AM11" s="188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442"/>
      <c r="DJ11" s="442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  <c r="DU11" s="442"/>
      <c r="DV11" s="442"/>
      <c r="DW11" s="442"/>
      <c r="DX11" s="442"/>
      <c r="DY11" s="442"/>
      <c r="DZ11" s="442"/>
      <c r="EA11" s="442"/>
      <c r="EB11" s="442"/>
      <c r="EC11" s="442"/>
      <c r="ED11" s="442"/>
      <c r="EE11" s="442"/>
      <c r="EF11" s="442"/>
      <c r="EG11" s="442"/>
      <c r="EH11" s="442"/>
      <c r="EI11" s="442"/>
      <c r="EJ11" s="442"/>
      <c r="EK11" s="442"/>
      <c r="EL11" s="442"/>
      <c r="EM11" s="442"/>
      <c r="EN11" s="442"/>
      <c r="EO11" s="442"/>
      <c r="EP11" s="442"/>
      <c r="EQ11" s="442"/>
      <c r="ER11" s="442"/>
      <c r="ES11" s="442"/>
      <c r="ET11" s="442"/>
      <c r="EU11" s="442"/>
      <c r="EV11" s="442"/>
      <c r="EW11" s="442"/>
      <c r="EX11" s="442"/>
      <c r="EY11" s="442"/>
      <c r="EZ11" s="442"/>
      <c r="FA11" s="442"/>
      <c r="FB11" s="442"/>
      <c r="FC11" s="442"/>
      <c r="FD11" s="442"/>
      <c r="FE11" s="442"/>
      <c r="FF11" s="442"/>
      <c r="FG11" s="442"/>
      <c r="FH11" s="442"/>
      <c r="FI11" s="442"/>
      <c r="FJ11" s="442"/>
      <c r="FK11" s="442"/>
      <c r="FL11" s="442"/>
      <c r="FM11" s="442"/>
      <c r="FN11" s="442"/>
      <c r="FO11" s="442"/>
      <c r="FP11" s="442"/>
      <c r="FQ11" s="442"/>
      <c r="FR11" s="442"/>
      <c r="FS11" s="442"/>
      <c r="FT11" s="442"/>
      <c r="FU11" s="442"/>
      <c r="FV11" s="442"/>
      <c r="FW11" s="442"/>
      <c r="FX11" s="442"/>
      <c r="FY11" s="442"/>
      <c r="FZ11" s="442"/>
      <c r="GA11" s="442"/>
      <c r="GB11" s="442"/>
      <c r="GC11" s="442"/>
      <c r="GD11" s="442"/>
      <c r="GE11" s="442"/>
      <c r="GF11" s="442"/>
      <c r="GG11" s="442"/>
      <c r="GH11" s="442"/>
      <c r="GI11" s="442"/>
      <c r="GJ11" s="442"/>
      <c r="GK11" s="442"/>
      <c r="GL11" s="442"/>
      <c r="GM11" s="442"/>
      <c r="GN11" s="442"/>
      <c r="GO11" s="442"/>
      <c r="GP11" s="442"/>
      <c r="GQ11" s="442"/>
      <c r="GR11" s="442"/>
      <c r="GS11" s="442"/>
      <c r="GT11" s="442"/>
      <c r="GU11" s="442"/>
      <c r="GV11" s="442"/>
      <c r="GW11" s="442"/>
      <c r="GX11" s="442"/>
      <c r="GY11" s="442"/>
      <c r="GZ11" s="442"/>
      <c r="HA11" s="442"/>
      <c r="HB11" s="442"/>
      <c r="HC11" s="442"/>
      <c r="HD11" s="442"/>
      <c r="HE11" s="442"/>
      <c r="HF11" s="442"/>
      <c r="HG11" s="442"/>
      <c r="HH11" s="442"/>
      <c r="HI11" s="442"/>
      <c r="HJ11" s="442"/>
      <c r="HK11" s="442"/>
      <c r="HL11" s="442"/>
      <c r="HM11" s="442"/>
      <c r="HN11" s="442"/>
      <c r="HO11" s="442"/>
      <c r="HP11" s="442"/>
      <c r="HQ11" s="442"/>
      <c r="HR11" s="442"/>
      <c r="HS11" s="442"/>
      <c r="HT11" s="442"/>
      <c r="HU11" s="442"/>
      <c r="HV11" s="442"/>
      <c r="HW11" s="442"/>
      <c r="HX11" s="442"/>
      <c r="HY11" s="442"/>
      <c r="HZ11" s="442"/>
      <c r="IA11" s="442"/>
      <c r="IB11" s="442"/>
      <c r="IC11" s="442"/>
      <c r="ID11" s="442"/>
      <c r="IE11" s="442"/>
      <c r="IF11" s="442"/>
      <c r="IG11" s="442"/>
      <c r="IH11" s="442"/>
      <c r="II11" s="442"/>
      <c r="IJ11" s="442"/>
      <c r="IK11" s="442"/>
      <c r="IL11" s="442"/>
      <c r="IM11" s="442"/>
      <c r="IN11" s="442"/>
      <c r="IO11" s="442"/>
      <c r="IP11" s="442"/>
      <c r="IQ11" s="442"/>
      <c r="IR11" s="442"/>
      <c r="IS11" s="442"/>
      <c r="IT11" s="442"/>
      <c r="IU11" s="442"/>
      <c r="IV11" s="442"/>
    </row>
    <row r="12" spans="1:256" s="55" customFormat="1" ht="15.75" thickTop="1">
      <c r="A12" s="428" t="s">
        <v>58</v>
      </c>
      <c r="B12" s="414" t="s">
        <v>63</v>
      </c>
      <c r="C12" s="368">
        <v>4</v>
      </c>
      <c r="D12" s="42">
        <v>2</v>
      </c>
      <c r="E12" s="42">
        <v>2</v>
      </c>
      <c r="F12" s="297">
        <f>$AC$6*C12</f>
        <v>72</v>
      </c>
      <c r="G12" s="145">
        <v>36</v>
      </c>
      <c r="H12" s="323">
        <f>SUM(F12:G12)</f>
        <v>108</v>
      </c>
      <c r="I12" s="145"/>
      <c r="J12" s="148" t="s">
        <v>6</v>
      </c>
      <c r="K12" s="299">
        <f>H12/36</f>
        <v>3</v>
      </c>
      <c r="L12" s="368"/>
      <c r="M12" s="42"/>
      <c r="N12" s="42"/>
      <c r="O12" s="324"/>
      <c r="P12" s="42"/>
      <c r="Q12" s="323"/>
      <c r="R12" s="42"/>
      <c r="S12" s="43"/>
      <c r="T12" s="385"/>
      <c r="U12" s="368"/>
      <c r="V12" s="42"/>
      <c r="W12" s="42"/>
      <c r="X12" s="324"/>
      <c r="Y12" s="176"/>
      <c r="Z12" s="324"/>
      <c r="AA12" s="176"/>
      <c r="AB12" s="186"/>
      <c r="AC12" s="382"/>
      <c r="AD12" s="368"/>
      <c r="AE12" s="42"/>
      <c r="AF12" s="42"/>
      <c r="AG12" s="324"/>
      <c r="AH12" s="42"/>
      <c r="AI12" s="323"/>
      <c r="AJ12" s="42"/>
      <c r="AK12" s="43"/>
      <c r="AL12" s="385"/>
      <c r="AM12" s="188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2"/>
      <c r="EV12" s="442"/>
      <c r="EW12" s="442"/>
      <c r="EX12" s="442"/>
      <c r="EY12" s="442"/>
      <c r="EZ12" s="442"/>
      <c r="FA12" s="442"/>
      <c r="FB12" s="442"/>
      <c r="FC12" s="442"/>
      <c r="FD12" s="442"/>
      <c r="FE12" s="442"/>
      <c r="FF12" s="442"/>
      <c r="FG12" s="442"/>
      <c r="FH12" s="442"/>
      <c r="FI12" s="442"/>
      <c r="FJ12" s="442"/>
      <c r="FK12" s="442"/>
      <c r="FL12" s="442"/>
      <c r="FM12" s="442"/>
      <c r="FN12" s="442"/>
      <c r="FO12" s="442"/>
      <c r="FP12" s="442"/>
      <c r="FQ12" s="442"/>
      <c r="FR12" s="442"/>
      <c r="FS12" s="442"/>
      <c r="FT12" s="442"/>
      <c r="FU12" s="442"/>
      <c r="FV12" s="442"/>
      <c r="FW12" s="442"/>
      <c r="FX12" s="442"/>
      <c r="FY12" s="442"/>
      <c r="FZ12" s="442"/>
      <c r="GA12" s="442"/>
      <c r="GB12" s="442"/>
      <c r="GC12" s="442"/>
      <c r="GD12" s="442"/>
      <c r="GE12" s="442"/>
      <c r="GF12" s="442"/>
      <c r="GG12" s="442"/>
      <c r="GH12" s="442"/>
      <c r="GI12" s="442"/>
      <c r="GJ12" s="442"/>
      <c r="GK12" s="442"/>
      <c r="GL12" s="442"/>
      <c r="GM12" s="442"/>
      <c r="GN12" s="442"/>
      <c r="GO12" s="442"/>
      <c r="GP12" s="442"/>
      <c r="GQ12" s="442"/>
      <c r="GR12" s="442"/>
      <c r="GS12" s="442"/>
      <c r="GT12" s="442"/>
      <c r="GU12" s="442"/>
      <c r="GV12" s="442"/>
      <c r="GW12" s="442"/>
      <c r="GX12" s="442"/>
      <c r="GY12" s="442"/>
      <c r="GZ12" s="442"/>
      <c r="HA12" s="442"/>
      <c r="HB12" s="442"/>
      <c r="HC12" s="442"/>
      <c r="HD12" s="442"/>
      <c r="HE12" s="442"/>
      <c r="HF12" s="442"/>
      <c r="HG12" s="442"/>
      <c r="HH12" s="442"/>
      <c r="HI12" s="442"/>
      <c r="HJ12" s="442"/>
      <c r="HK12" s="442"/>
      <c r="HL12" s="442"/>
      <c r="HM12" s="442"/>
      <c r="HN12" s="442"/>
      <c r="HO12" s="442"/>
      <c r="HP12" s="442"/>
      <c r="HQ12" s="442"/>
      <c r="HR12" s="442"/>
      <c r="HS12" s="442"/>
      <c r="HT12" s="442"/>
      <c r="HU12" s="442"/>
      <c r="HV12" s="442"/>
      <c r="HW12" s="442"/>
      <c r="HX12" s="442"/>
      <c r="HY12" s="442"/>
      <c r="HZ12" s="442"/>
      <c r="IA12" s="442"/>
      <c r="IB12" s="442"/>
      <c r="IC12" s="442"/>
      <c r="ID12" s="442"/>
      <c r="IE12" s="442"/>
      <c r="IF12" s="442"/>
      <c r="IG12" s="442"/>
      <c r="IH12" s="442"/>
      <c r="II12" s="442"/>
      <c r="IJ12" s="442"/>
      <c r="IK12" s="442"/>
      <c r="IL12" s="442"/>
      <c r="IM12" s="442"/>
      <c r="IN12" s="442"/>
      <c r="IO12" s="442"/>
      <c r="IP12" s="442"/>
      <c r="IQ12" s="442"/>
      <c r="IR12" s="442"/>
      <c r="IS12" s="442"/>
      <c r="IT12" s="442"/>
      <c r="IU12" s="442"/>
      <c r="IV12" s="442"/>
    </row>
    <row r="13" spans="1:256" s="55" customFormat="1" ht="15">
      <c r="A13" s="405" t="s">
        <v>58</v>
      </c>
      <c r="B13" s="415" t="s">
        <v>86</v>
      </c>
      <c r="C13" s="370"/>
      <c r="D13" s="143"/>
      <c r="E13" s="143"/>
      <c r="F13" s="324"/>
      <c r="G13" s="176"/>
      <c r="H13" s="312"/>
      <c r="I13" s="176"/>
      <c r="J13" s="177"/>
      <c r="K13" s="307"/>
      <c r="L13" s="372">
        <v>4</v>
      </c>
      <c r="M13" s="132">
        <v>2</v>
      </c>
      <c r="N13" s="132">
        <v>2</v>
      </c>
      <c r="O13" s="324">
        <f>$T$6*L13</f>
        <v>72</v>
      </c>
      <c r="P13" s="38">
        <v>72</v>
      </c>
      <c r="Q13" s="323">
        <f>SUM(O13:P13)</f>
        <v>144</v>
      </c>
      <c r="R13" s="38" t="s">
        <v>5</v>
      </c>
      <c r="S13" s="171"/>
      <c r="T13" s="258">
        <f>Q13/36</f>
        <v>4</v>
      </c>
      <c r="U13" s="372"/>
      <c r="V13" s="111"/>
      <c r="W13" s="111"/>
      <c r="X13" s="297"/>
      <c r="Y13" s="38"/>
      <c r="Z13" s="323"/>
      <c r="AA13" s="58"/>
      <c r="AB13" s="60"/>
      <c r="AC13" s="258"/>
      <c r="AD13" s="368"/>
      <c r="AE13" s="42"/>
      <c r="AF13" s="42"/>
      <c r="AG13" s="324"/>
      <c r="AH13" s="42"/>
      <c r="AI13" s="323"/>
      <c r="AJ13" s="42"/>
      <c r="AK13" s="43"/>
      <c r="AL13" s="385"/>
      <c r="AM13" s="188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/>
      <c r="EQ13" s="442"/>
      <c r="ER13" s="442"/>
      <c r="ES13" s="442"/>
      <c r="ET13" s="442"/>
      <c r="EU13" s="442"/>
      <c r="EV13" s="442"/>
      <c r="EW13" s="442"/>
      <c r="EX13" s="442"/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  <c r="FL13" s="442"/>
      <c r="FM13" s="442"/>
      <c r="FN13" s="442"/>
      <c r="FO13" s="442"/>
      <c r="FP13" s="442"/>
      <c r="FQ13" s="442"/>
      <c r="FR13" s="442"/>
      <c r="FS13" s="442"/>
      <c r="FT13" s="442"/>
      <c r="FU13" s="442"/>
      <c r="FV13" s="442"/>
      <c r="FW13" s="442"/>
      <c r="FX13" s="442"/>
      <c r="FY13" s="442"/>
      <c r="FZ13" s="442"/>
      <c r="GA13" s="442"/>
      <c r="GB13" s="442"/>
      <c r="GC13" s="442"/>
      <c r="GD13" s="442"/>
      <c r="GE13" s="442"/>
      <c r="GF13" s="442"/>
      <c r="GG13" s="442"/>
      <c r="GH13" s="442"/>
      <c r="GI13" s="442"/>
      <c r="GJ13" s="442"/>
      <c r="GK13" s="442"/>
      <c r="GL13" s="442"/>
      <c r="GM13" s="442"/>
      <c r="GN13" s="442"/>
      <c r="GO13" s="442"/>
      <c r="GP13" s="442"/>
      <c r="GQ13" s="442"/>
      <c r="GR13" s="442"/>
      <c r="GS13" s="442"/>
      <c r="GT13" s="442"/>
      <c r="GU13" s="442"/>
      <c r="GV13" s="442"/>
      <c r="GW13" s="442"/>
      <c r="GX13" s="442"/>
      <c r="GY13" s="442"/>
      <c r="GZ13" s="442"/>
      <c r="HA13" s="442"/>
      <c r="HB13" s="442"/>
      <c r="HC13" s="442"/>
      <c r="HD13" s="442"/>
      <c r="HE13" s="442"/>
      <c r="HF13" s="442"/>
      <c r="HG13" s="442"/>
      <c r="HH13" s="442"/>
      <c r="HI13" s="442"/>
      <c r="HJ13" s="442"/>
      <c r="HK13" s="442"/>
      <c r="HL13" s="442"/>
      <c r="HM13" s="442"/>
      <c r="HN13" s="442"/>
      <c r="HO13" s="442"/>
      <c r="HP13" s="442"/>
      <c r="HQ13" s="442"/>
      <c r="HR13" s="442"/>
      <c r="HS13" s="442"/>
      <c r="HT13" s="442"/>
      <c r="HU13" s="442"/>
      <c r="HV13" s="442"/>
      <c r="HW13" s="442"/>
      <c r="HX13" s="442"/>
      <c r="HY13" s="442"/>
      <c r="HZ13" s="442"/>
      <c r="IA13" s="442"/>
      <c r="IB13" s="442"/>
      <c r="IC13" s="442"/>
      <c r="ID13" s="442"/>
      <c r="IE13" s="442"/>
      <c r="IF13" s="442"/>
      <c r="IG13" s="442"/>
      <c r="IH13" s="442"/>
      <c r="II13" s="442"/>
      <c r="IJ13" s="442"/>
      <c r="IK13" s="442"/>
      <c r="IL13" s="442"/>
      <c r="IM13" s="442"/>
      <c r="IN13" s="442"/>
      <c r="IO13" s="442"/>
      <c r="IP13" s="442"/>
      <c r="IQ13" s="442"/>
      <c r="IR13" s="442"/>
      <c r="IS13" s="442"/>
      <c r="IT13" s="442"/>
      <c r="IU13" s="442"/>
      <c r="IV13" s="442"/>
    </row>
    <row r="14" spans="1:256" s="52" customFormat="1" ht="16.5" thickBot="1">
      <c r="A14" s="247" t="s">
        <v>66</v>
      </c>
      <c r="B14" s="226" t="s">
        <v>76</v>
      </c>
      <c r="C14" s="361"/>
      <c r="D14" s="227"/>
      <c r="E14" s="89"/>
      <c r="F14" s="361"/>
      <c r="G14" s="160"/>
      <c r="H14" s="361"/>
      <c r="I14" s="160"/>
      <c r="J14" s="160"/>
      <c r="K14" s="361"/>
      <c r="L14" s="361"/>
      <c r="M14" s="89"/>
      <c r="N14" s="89"/>
      <c r="O14" s="361"/>
      <c r="P14" s="89"/>
      <c r="Q14" s="361"/>
      <c r="R14" s="89"/>
      <c r="S14" s="89"/>
      <c r="T14" s="397"/>
      <c r="U14" s="331"/>
      <c r="V14" s="89"/>
      <c r="W14" s="89"/>
      <c r="X14" s="361"/>
      <c r="Y14" s="89"/>
      <c r="Z14" s="361"/>
      <c r="AA14" s="89"/>
      <c r="AB14" s="175"/>
      <c r="AC14" s="384"/>
      <c r="AD14" s="361"/>
      <c r="AE14" s="89"/>
      <c r="AF14" s="89"/>
      <c r="AG14" s="361"/>
      <c r="AH14" s="89"/>
      <c r="AI14" s="361"/>
      <c r="AJ14" s="89"/>
      <c r="AK14" s="89"/>
      <c r="AL14" s="397"/>
      <c r="AM14" s="188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5.75" thickTop="1">
      <c r="A15" s="405" t="s">
        <v>66</v>
      </c>
      <c r="B15" s="229" t="s">
        <v>87</v>
      </c>
      <c r="C15" s="372"/>
      <c r="D15" s="132"/>
      <c r="E15" s="132"/>
      <c r="F15" s="297"/>
      <c r="G15" s="145"/>
      <c r="H15" s="323"/>
      <c r="I15" s="146"/>
      <c r="J15" s="148"/>
      <c r="K15" s="390"/>
      <c r="L15" s="372"/>
      <c r="M15" s="132"/>
      <c r="N15" s="132"/>
      <c r="O15" s="324"/>
      <c r="P15" s="38"/>
      <c r="Q15" s="323"/>
      <c r="R15" s="39"/>
      <c r="S15" s="171"/>
      <c r="T15" s="398"/>
      <c r="U15" s="372"/>
      <c r="V15" s="132"/>
      <c r="W15" s="132"/>
      <c r="X15" s="297"/>
      <c r="Y15" s="38"/>
      <c r="Z15" s="323"/>
      <c r="AA15" s="38"/>
      <c r="AB15" s="171"/>
      <c r="AC15" s="385"/>
      <c r="AD15" s="369"/>
      <c r="AE15" s="132"/>
      <c r="AF15" s="132"/>
      <c r="AG15" s="297"/>
      <c r="AH15" s="38"/>
      <c r="AI15" s="323"/>
      <c r="AJ15" s="38"/>
      <c r="AK15" s="171"/>
      <c r="AL15" s="333"/>
      <c r="AM15" s="188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  <c r="FL15" s="442"/>
      <c r="FM15" s="442"/>
      <c r="FN15" s="442"/>
      <c r="FO15" s="442"/>
      <c r="FP15" s="442"/>
      <c r="FQ15" s="442"/>
      <c r="FR15" s="442"/>
      <c r="FS15" s="442"/>
      <c r="FT15" s="442"/>
      <c r="FU15" s="442"/>
      <c r="FV15" s="442"/>
      <c r="FW15" s="442"/>
      <c r="FX15" s="442"/>
      <c r="FY15" s="442"/>
      <c r="FZ15" s="442"/>
      <c r="GA15" s="442"/>
      <c r="GB15" s="442"/>
      <c r="GC15" s="442"/>
      <c r="GD15" s="442"/>
      <c r="GE15" s="442"/>
      <c r="GF15" s="442"/>
      <c r="GG15" s="442"/>
      <c r="GH15" s="442"/>
      <c r="GI15" s="442"/>
      <c r="GJ15" s="442"/>
      <c r="GK15" s="442"/>
      <c r="GL15" s="442"/>
      <c r="GM15" s="442"/>
      <c r="GN15" s="442"/>
      <c r="GO15" s="442"/>
      <c r="GP15" s="442"/>
      <c r="GQ15" s="442"/>
      <c r="GR15" s="442"/>
      <c r="GS15" s="442"/>
      <c r="GT15" s="442"/>
      <c r="GU15" s="442"/>
      <c r="GV15" s="442"/>
      <c r="GW15" s="442"/>
      <c r="GX15" s="442"/>
      <c r="GY15" s="442"/>
      <c r="GZ15" s="442"/>
      <c r="HA15" s="442"/>
      <c r="HB15" s="442"/>
      <c r="HC15" s="442"/>
      <c r="HD15" s="442"/>
      <c r="HE15" s="442"/>
      <c r="HF15" s="442"/>
      <c r="HG15" s="442"/>
      <c r="HH15" s="442"/>
      <c r="HI15" s="442"/>
      <c r="HJ15" s="442"/>
      <c r="HK15" s="442"/>
      <c r="HL15" s="442"/>
      <c r="HM15" s="442"/>
      <c r="HN15" s="442"/>
      <c r="HO15" s="442"/>
      <c r="HP15" s="442"/>
      <c r="HQ15" s="442"/>
      <c r="HR15" s="442"/>
      <c r="HS15" s="442"/>
      <c r="HT15" s="442"/>
      <c r="HU15" s="442"/>
      <c r="HV15" s="442"/>
      <c r="HW15" s="442"/>
      <c r="HX15" s="442"/>
      <c r="HY15" s="442"/>
      <c r="HZ15" s="442"/>
      <c r="IA15" s="442"/>
      <c r="IB15" s="442"/>
      <c r="IC15" s="442"/>
      <c r="ID15" s="442"/>
      <c r="IE15" s="442"/>
      <c r="IF15" s="442"/>
      <c r="IG15" s="442"/>
      <c r="IH15" s="442"/>
      <c r="II15" s="442"/>
      <c r="IJ15" s="442"/>
      <c r="IK15" s="442"/>
      <c r="IL15" s="442"/>
      <c r="IM15" s="442"/>
      <c r="IN15" s="442"/>
      <c r="IO15" s="442"/>
      <c r="IP15" s="442"/>
      <c r="IQ15" s="442"/>
      <c r="IR15" s="442"/>
      <c r="IS15" s="442"/>
      <c r="IT15" s="442"/>
      <c r="IU15" s="442"/>
      <c r="IV15" s="442"/>
    </row>
    <row r="16" spans="1:256" ht="15">
      <c r="A16" s="411" t="s">
        <v>66</v>
      </c>
      <c r="B16" s="212" t="s">
        <v>47</v>
      </c>
      <c r="C16" s="372">
        <v>4</v>
      </c>
      <c r="D16" s="132">
        <v>4</v>
      </c>
      <c r="E16" s="132"/>
      <c r="F16" s="297">
        <f>$AC$6*C16</f>
        <v>72</v>
      </c>
      <c r="G16" s="145">
        <v>72</v>
      </c>
      <c r="H16" s="323">
        <f>SUM(F16:G16)</f>
        <v>144</v>
      </c>
      <c r="I16" s="145" t="s">
        <v>5</v>
      </c>
      <c r="J16" s="148"/>
      <c r="K16" s="299">
        <f>H16/36</f>
        <v>4</v>
      </c>
      <c r="L16" s="372"/>
      <c r="M16" s="132"/>
      <c r="N16" s="132"/>
      <c r="O16" s="324"/>
      <c r="P16" s="38"/>
      <c r="Q16" s="323"/>
      <c r="R16" s="38"/>
      <c r="S16" s="171"/>
      <c r="T16" s="258"/>
      <c r="U16" s="372"/>
      <c r="V16" s="132"/>
      <c r="W16" s="132"/>
      <c r="X16" s="297"/>
      <c r="Y16" s="38"/>
      <c r="Z16" s="323"/>
      <c r="AA16" s="38"/>
      <c r="AB16" s="171"/>
      <c r="AC16" s="307"/>
      <c r="AD16" s="369"/>
      <c r="AE16" s="132"/>
      <c r="AF16" s="132"/>
      <c r="AG16" s="297"/>
      <c r="AH16" s="38"/>
      <c r="AI16" s="323"/>
      <c r="AJ16" s="38"/>
      <c r="AK16" s="171"/>
      <c r="AL16" s="333"/>
      <c r="AM16" s="188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  <c r="FL16" s="442"/>
      <c r="FM16" s="442"/>
      <c r="FN16" s="442"/>
      <c r="FO16" s="442"/>
      <c r="FP16" s="442"/>
      <c r="FQ16" s="442"/>
      <c r="FR16" s="442"/>
      <c r="FS16" s="442"/>
      <c r="FT16" s="442"/>
      <c r="FU16" s="442"/>
      <c r="FV16" s="442"/>
      <c r="FW16" s="442"/>
      <c r="FX16" s="442"/>
      <c r="FY16" s="442"/>
      <c r="FZ16" s="442"/>
      <c r="GA16" s="442"/>
      <c r="GB16" s="442"/>
      <c r="GC16" s="442"/>
      <c r="GD16" s="442"/>
      <c r="GE16" s="442"/>
      <c r="GF16" s="442"/>
      <c r="GG16" s="442"/>
      <c r="GH16" s="442"/>
      <c r="GI16" s="442"/>
      <c r="GJ16" s="442"/>
      <c r="GK16" s="442"/>
      <c r="GL16" s="442"/>
      <c r="GM16" s="442"/>
      <c r="GN16" s="442"/>
      <c r="GO16" s="442"/>
      <c r="GP16" s="442"/>
      <c r="GQ16" s="442"/>
      <c r="GR16" s="442"/>
      <c r="GS16" s="442"/>
      <c r="GT16" s="442"/>
      <c r="GU16" s="442"/>
      <c r="GV16" s="442"/>
      <c r="GW16" s="442"/>
      <c r="GX16" s="442"/>
      <c r="GY16" s="442"/>
      <c r="GZ16" s="442"/>
      <c r="HA16" s="442"/>
      <c r="HB16" s="442"/>
      <c r="HC16" s="442"/>
      <c r="HD16" s="442"/>
      <c r="HE16" s="442"/>
      <c r="HF16" s="442"/>
      <c r="HG16" s="442"/>
      <c r="HH16" s="442"/>
      <c r="HI16" s="442"/>
      <c r="HJ16" s="442"/>
      <c r="HK16" s="442"/>
      <c r="HL16" s="442"/>
      <c r="HM16" s="442"/>
      <c r="HN16" s="442"/>
      <c r="HO16" s="442"/>
      <c r="HP16" s="442"/>
      <c r="HQ16" s="442"/>
      <c r="HR16" s="442"/>
      <c r="HS16" s="442"/>
      <c r="HT16" s="442"/>
      <c r="HU16" s="442"/>
      <c r="HV16" s="442"/>
      <c r="HW16" s="442"/>
      <c r="HX16" s="442"/>
      <c r="HY16" s="442"/>
      <c r="HZ16" s="442"/>
      <c r="IA16" s="442"/>
      <c r="IB16" s="442"/>
      <c r="IC16" s="442"/>
      <c r="ID16" s="442"/>
      <c r="IE16" s="442"/>
      <c r="IF16" s="442"/>
      <c r="IG16" s="442"/>
      <c r="IH16" s="442"/>
      <c r="II16" s="442"/>
      <c r="IJ16" s="442"/>
      <c r="IK16" s="442"/>
      <c r="IL16" s="442"/>
      <c r="IM16" s="442"/>
      <c r="IN16" s="442"/>
      <c r="IO16" s="442"/>
      <c r="IP16" s="442"/>
      <c r="IQ16" s="442"/>
      <c r="IR16" s="442"/>
      <c r="IS16" s="442"/>
      <c r="IT16" s="442"/>
      <c r="IU16" s="442"/>
      <c r="IV16" s="442"/>
    </row>
    <row r="17" spans="1:256" ht="15">
      <c r="A17" s="411" t="s">
        <v>66</v>
      </c>
      <c r="B17" s="212" t="s">
        <v>42</v>
      </c>
      <c r="C17" s="372">
        <v>2</v>
      </c>
      <c r="D17" s="132">
        <v>2</v>
      </c>
      <c r="E17" s="132"/>
      <c r="F17" s="297">
        <f>$AC$6*C17</f>
        <v>36</v>
      </c>
      <c r="G17" s="145">
        <v>72</v>
      </c>
      <c r="H17" s="323">
        <f>SUM(F17:G17)</f>
        <v>108</v>
      </c>
      <c r="I17" s="145"/>
      <c r="J17" s="148" t="s">
        <v>6</v>
      </c>
      <c r="K17" s="299">
        <f>H17/36</f>
        <v>3</v>
      </c>
      <c r="L17" s="372"/>
      <c r="M17" s="132"/>
      <c r="N17" s="132"/>
      <c r="O17" s="324"/>
      <c r="P17" s="38"/>
      <c r="Q17" s="323"/>
      <c r="R17" s="38"/>
      <c r="S17" s="171"/>
      <c r="T17" s="399"/>
      <c r="U17" s="372"/>
      <c r="V17" s="132"/>
      <c r="W17" s="132"/>
      <c r="X17" s="297"/>
      <c r="Y17" s="38"/>
      <c r="Z17" s="323"/>
      <c r="AA17" s="38"/>
      <c r="AB17" s="171"/>
      <c r="AC17" s="307"/>
      <c r="AD17" s="369"/>
      <c r="AE17" s="132"/>
      <c r="AF17" s="132"/>
      <c r="AG17" s="297"/>
      <c r="AH17" s="38"/>
      <c r="AI17" s="323"/>
      <c r="AJ17" s="38"/>
      <c r="AK17" s="171"/>
      <c r="AL17" s="333"/>
      <c r="AM17" s="188"/>
      <c r="DI17" s="442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  <c r="DU17" s="442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2"/>
      <c r="EY17" s="442"/>
      <c r="EZ17" s="442"/>
      <c r="FA17" s="442"/>
      <c r="FB17" s="442"/>
      <c r="FC17" s="442"/>
      <c r="FD17" s="442"/>
      <c r="FE17" s="442"/>
      <c r="FF17" s="442"/>
      <c r="FG17" s="442"/>
      <c r="FH17" s="442"/>
      <c r="FI17" s="442"/>
      <c r="FJ17" s="442"/>
      <c r="FK17" s="442"/>
      <c r="FL17" s="442"/>
      <c r="FM17" s="442"/>
      <c r="FN17" s="442"/>
      <c r="FO17" s="442"/>
      <c r="FP17" s="442"/>
      <c r="FQ17" s="442"/>
      <c r="FR17" s="442"/>
      <c r="FS17" s="442"/>
      <c r="FT17" s="442"/>
      <c r="FU17" s="442"/>
      <c r="FV17" s="442"/>
      <c r="FW17" s="442"/>
      <c r="FX17" s="442"/>
      <c r="FY17" s="442"/>
      <c r="FZ17" s="442"/>
      <c r="GA17" s="442"/>
      <c r="GB17" s="442"/>
      <c r="GC17" s="442"/>
      <c r="GD17" s="442"/>
      <c r="GE17" s="442"/>
      <c r="GF17" s="442"/>
      <c r="GG17" s="442"/>
      <c r="GH17" s="442"/>
      <c r="GI17" s="442"/>
      <c r="GJ17" s="442"/>
      <c r="GK17" s="442"/>
      <c r="GL17" s="442"/>
      <c r="GM17" s="442"/>
      <c r="GN17" s="442"/>
      <c r="GO17" s="442"/>
      <c r="GP17" s="442"/>
      <c r="GQ17" s="442"/>
      <c r="GR17" s="442"/>
      <c r="GS17" s="442"/>
      <c r="GT17" s="442"/>
      <c r="GU17" s="442"/>
      <c r="GV17" s="442"/>
      <c r="GW17" s="442"/>
      <c r="GX17" s="442"/>
      <c r="GY17" s="442"/>
      <c r="GZ17" s="442"/>
      <c r="HA17" s="442"/>
      <c r="HB17" s="442"/>
      <c r="HC17" s="442"/>
      <c r="HD17" s="442"/>
      <c r="HE17" s="442"/>
      <c r="HF17" s="442"/>
      <c r="HG17" s="442"/>
      <c r="HH17" s="442"/>
      <c r="HI17" s="442"/>
      <c r="HJ17" s="442"/>
      <c r="HK17" s="442"/>
      <c r="HL17" s="442"/>
      <c r="HM17" s="442"/>
      <c r="HN17" s="442"/>
      <c r="HO17" s="442"/>
      <c r="HP17" s="442"/>
      <c r="HQ17" s="442"/>
      <c r="HR17" s="442"/>
      <c r="HS17" s="442"/>
      <c r="HT17" s="442"/>
      <c r="HU17" s="442"/>
      <c r="HV17" s="442"/>
      <c r="HW17" s="442"/>
      <c r="HX17" s="442"/>
      <c r="HY17" s="442"/>
      <c r="HZ17" s="442"/>
      <c r="IA17" s="442"/>
      <c r="IB17" s="442"/>
      <c r="IC17" s="442"/>
      <c r="ID17" s="442"/>
      <c r="IE17" s="442"/>
      <c r="IF17" s="442"/>
      <c r="IG17" s="442"/>
      <c r="IH17" s="442"/>
      <c r="II17" s="442"/>
      <c r="IJ17" s="442"/>
      <c r="IK17" s="442"/>
      <c r="IL17" s="442"/>
      <c r="IM17" s="442"/>
      <c r="IN17" s="442"/>
      <c r="IO17" s="442"/>
      <c r="IP17" s="442"/>
      <c r="IQ17" s="442"/>
      <c r="IR17" s="442"/>
      <c r="IS17" s="442"/>
      <c r="IT17" s="442"/>
      <c r="IU17" s="442"/>
      <c r="IV17" s="442"/>
    </row>
    <row r="18" spans="1:256" ht="15">
      <c r="A18" s="411" t="s">
        <v>66</v>
      </c>
      <c r="B18" s="233" t="s">
        <v>88</v>
      </c>
      <c r="C18" s="372"/>
      <c r="D18" s="132"/>
      <c r="E18" s="132"/>
      <c r="F18" s="297"/>
      <c r="G18" s="145"/>
      <c r="H18" s="323"/>
      <c r="I18" s="145"/>
      <c r="J18" s="148"/>
      <c r="K18" s="299"/>
      <c r="L18" s="372"/>
      <c r="M18" s="132"/>
      <c r="N18" s="132"/>
      <c r="O18" s="324"/>
      <c r="P18" s="38"/>
      <c r="Q18" s="323"/>
      <c r="R18" s="38"/>
      <c r="S18" s="171"/>
      <c r="T18" s="399"/>
      <c r="U18" s="372"/>
      <c r="V18" s="132"/>
      <c r="W18" s="132"/>
      <c r="X18" s="297"/>
      <c r="Y18" s="38"/>
      <c r="Z18" s="323"/>
      <c r="AA18" s="38"/>
      <c r="AB18" s="171"/>
      <c r="AC18" s="307"/>
      <c r="AD18" s="369"/>
      <c r="AE18" s="132"/>
      <c r="AF18" s="132"/>
      <c r="AG18" s="297"/>
      <c r="AH18" s="38"/>
      <c r="AI18" s="323"/>
      <c r="AJ18" s="38"/>
      <c r="AK18" s="171"/>
      <c r="AL18" s="333"/>
      <c r="AM18" s="188"/>
      <c r="DI18" s="442"/>
      <c r="DJ18" s="442"/>
      <c r="DK18" s="442"/>
      <c r="DL18" s="442"/>
      <c r="DM18" s="442"/>
      <c r="DN18" s="442"/>
      <c r="DO18" s="442"/>
      <c r="DP18" s="442"/>
      <c r="DQ18" s="442"/>
      <c r="DR18" s="442"/>
      <c r="DS18" s="442"/>
      <c r="DT18" s="442"/>
      <c r="DU18" s="442"/>
      <c r="DV18" s="442"/>
      <c r="DW18" s="442"/>
      <c r="DX18" s="442"/>
      <c r="DY18" s="442"/>
      <c r="DZ18" s="442"/>
      <c r="EA18" s="442"/>
      <c r="EB18" s="442"/>
      <c r="EC18" s="442"/>
      <c r="ED18" s="442"/>
      <c r="EE18" s="442"/>
      <c r="EF18" s="442"/>
      <c r="EG18" s="442"/>
      <c r="EH18" s="442"/>
      <c r="EI18" s="442"/>
      <c r="EJ18" s="442"/>
      <c r="EK18" s="442"/>
      <c r="EL18" s="442"/>
      <c r="EM18" s="442"/>
      <c r="EN18" s="442"/>
      <c r="EO18" s="442"/>
      <c r="EP18" s="442"/>
      <c r="EQ18" s="442"/>
      <c r="ER18" s="442"/>
      <c r="ES18" s="442"/>
      <c r="ET18" s="442"/>
      <c r="EU18" s="442"/>
      <c r="EV18" s="442"/>
      <c r="EW18" s="442"/>
      <c r="EX18" s="442"/>
      <c r="EY18" s="442"/>
      <c r="EZ18" s="442"/>
      <c r="FA18" s="442"/>
      <c r="FB18" s="442"/>
      <c r="FC18" s="442"/>
      <c r="FD18" s="442"/>
      <c r="FE18" s="442"/>
      <c r="FF18" s="442"/>
      <c r="FG18" s="442"/>
      <c r="FH18" s="442"/>
      <c r="FI18" s="442"/>
      <c r="FJ18" s="442"/>
      <c r="FK18" s="442"/>
      <c r="FL18" s="442"/>
      <c r="FM18" s="442"/>
      <c r="FN18" s="442"/>
      <c r="FO18" s="442"/>
      <c r="FP18" s="442"/>
      <c r="FQ18" s="442"/>
      <c r="FR18" s="442"/>
      <c r="FS18" s="442"/>
      <c r="FT18" s="442"/>
      <c r="FU18" s="442"/>
      <c r="FV18" s="442"/>
      <c r="FW18" s="442"/>
      <c r="FX18" s="442"/>
      <c r="FY18" s="442"/>
      <c r="FZ18" s="442"/>
      <c r="GA18" s="442"/>
      <c r="GB18" s="442"/>
      <c r="GC18" s="442"/>
      <c r="GD18" s="442"/>
      <c r="GE18" s="442"/>
      <c r="GF18" s="442"/>
      <c r="GG18" s="442"/>
      <c r="GH18" s="442"/>
      <c r="GI18" s="442"/>
      <c r="GJ18" s="442"/>
      <c r="GK18" s="442"/>
      <c r="GL18" s="442"/>
      <c r="GM18" s="442"/>
      <c r="GN18" s="442"/>
      <c r="GO18" s="442"/>
      <c r="GP18" s="442"/>
      <c r="GQ18" s="442"/>
      <c r="GR18" s="442"/>
      <c r="GS18" s="442"/>
      <c r="GT18" s="442"/>
      <c r="GU18" s="442"/>
      <c r="GV18" s="442"/>
      <c r="GW18" s="442"/>
      <c r="GX18" s="442"/>
      <c r="GY18" s="442"/>
      <c r="GZ18" s="442"/>
      <c r="HA18" s="442"/>
      <c r="HB18" s="442"/>
      <c r="HC18" s="442"/>
      <c r="HD18" s="442"/>
      <c r="HE18" s="442"/>
      <c r="HF18" s="442"/>
      <c r="HG18" s="442"/>
      <c r="HH18" s="442"/>
      <c r="HI18" s="442"/>
      <c r="HJ18" s="442"/>
      <c r="HK18" s="442"/>
      <c r="HL18" s="442"/>
      <c r="HM18" s="442"/>
      <c r="HN18" s="442"/>
      <c r="HO18" s="442"/>
      <c r="HP18" s="442"/>
      <c r="HQ18" s="442"/>
      <c r="HR18" s="442"/>
      <c r="HS18" s="442"/>
      <c r="HT18" s="442"/>
      <c r="HU18" s="442"/>
      <c r="HV18" s="442"/>
      <c r="HW18" s="442"/>
      <c r="HX18" s="442"/>
      <c r="HY18" s="442"/>
      <c r="HZ18" s="442"/>
      <c r="IA18" s="442"/>
      <c r="IB18" s="442"/>
      <c r="IC18" s="442"/>
      <c r="ID18" s="442"/>
      <c r="IE18" s="442"/>
      <c r="IF18" s="442"/>
      <c r="IG18" s="442"/>
      <c r="IH18" s="442"/>
      <c r="II18" s="442"/>
      <c r="IJ18" s="442"/>
      <c r="IK18" s="442"/>
      <c r="IL18" s="442"/>
      <c r="IM18" s="442"/>
      <c r="IN18" s="442"/>
      <c r="IO18" s="442"/>
      <c r="IP18" s="442"/>
      <c r="IQ18" s="442"/>
      <c r="IR18" s="442"/>
      <c r="IS18" s="442"/>
      <c r="IT18" s="442"/>
      <c r="IU18" s="442"/>
      <c r="IV18" s="442"/>
    </row>
    <row r="19" spans="1:256" ht="15">
      <c r="A19" s="411" t="s">
        <v>66</v>
      </c>
      <c r="B19" s="212" t="s">
        <v>89</v>
      </c>
      <c r="C19" s="372">
        <v>4</v>
      </c>
      <c r="D19" s="132">
        <v>4</v>
      </c>
      <c r="E19" s="132"/>
      <c r="F19" s="297">
        <f>$AC$6*C19</f>
        <v>72</v>
      </c>
      <c r="G19" s="145">
        <v>72</v>
      </c>
      <c r="H19" s="323">
        <f>SUM(F19:G19)</f>
        <v>144</v>
      </c>
      <c r="I19" s="145" t="s">
        <v>5</v>
      </c>
      <c r="J19" s="148"/>
      <c r="K19" s="299">
        <f>H19/36</f>
        <v>4</v>
      </c>
      <c r="L19" s="372"/>
      <c r="M19" s="132"/>
      <c r="N19" s="132"/>
      <c r="O19" s="324"/>
      <c r="P19" s="38"/>
      <c r="Q19" s="323"/>
      <c r="R19" s="38"/>
      <c r="S19" s="171"/>
      <c r="T19" s="399"/>
      <c r="U19" s="372"/>
      <c r="V19" s="132"/>
      <c r="W19" s="132"/>
      <c r="X19" s="297"/>
      <c r="Y19" s="38"/>
      <c r="Z19" s="323"/>
      <c r="AA19" s="38"/>
      <c r="AB19" s="171"/>
      <c r="AC19" s="307"/>
      <c r="AD19" s="369"/>
      <c r="AE19" s="132"/>
      <c r="AF19" s="132"/>
      <c r="AG19" s="297"/>
      <c r="AH19" s="38"/>
      <c r="AI19" s="323"/>
      <c r="AJ19" s="38"/>
      <c r="AK19" s="171"/>
      <c r="AL19" s="333"/>
      <c r="AM19" s="188"/>
      <c r="DI19" s="442"/>
      <c r="DJ19" s="442"/>
      <c r="DK19" s="442"/>
      <c r="DL19" s="442"/>
      <c r="DM19" s="442"/>
      <c r="DN19" s="442"/>
      <c r="DO19" s="442"/>
      <c r="DP19" s="442"/>
      <c r="DQ19" s="442"/>
      <c r="DR19" s="442"/>
      <c r="DS19" s="442"/>
      <c r="DT19" s="442"/>
      <c r="DU19" s="442"/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2"/>
      <c r="EN19" s="442"/>
      <c r="EO19" s="442"/>
      <c r="EP19" s="442"/>
      <c r="EQ19" s="442"/>
      <c r="ER19" s="442"/>
      <c r="ES19" s="442"/>
      <c r="ET19" s="442"/>
      <c r="EU19" s="442"/>
      <c r="EV19" s="442"/>
      <c r="EW19" s="442"/>
      <c r="EX19" s="442"/>
      <c r="EY19" s="442"/>
      <c r="EZ19" s="442"/>
      <c r="FA19" s="442"/>
      <c r="FB19" s="442"/>
      <c r="FC19" s="442"/>
      <c r="FD19" s="442"/>
      <c r="FE19" s="442"/>
      <c r="FF19" s="442"/>
      <c r="FG19" s="442"/>
      <c r="FH19" s="442"/>
      <c r="FI19" s="442"/>
      <c r="FJ19" s="442"/>
      <c r="FK19" s="442"/>
      <c r="FL19" s="442"/>
      <c r="FM19" s="442"/>
      <c r="FN19" s="442"/>
      <c r="FO19" s="442"/>
      <c r="FP19" s="442"/>
      <c r="FQ19" s="442"/>
      <c r="FR19" s="442"/>
      <c r="FS19" s="442"/>
      <c r="FT19" s="442"/>
      <c r="FU19" s="442"/>
      <c r="FV19" s="442"/>
      <c r="FW19" s="442"/>
      <c r="FX19" s="442"/>
      <c r="FY19" s="442"/>
      <c r="FZ19" s="442"/>
      <c r="GA19" s="442"/>
      <c r="GB19" s="442"/>
      <c r="GC19" s="442"/>
      <c r="GD19" s="442"/>
      <c r="GE19" s="442"/>
      <c r="GF19" s="442"/>
      <c r="GG19" s="442"/>
      <c r="GH19" s="442"/>
      <c r="GI19" s="442"/>
      <c r="GJ19" s="442"/>
      <c r="GK19" s="442"/>
      <c r="GL19" s="442"/>
      <c r="GM19" s="442"/>
      <c r="GN19" s="442"/>
      <c r="GO19" s="442"/>
      <c r="GP19" s="442"/>
      <c r="GQ19" s="442"/>
      <c r="GR19" s="442"/>
      <c r="GS19" s="442"/>
      <c r="GT19" s="442"/>
      <c r="GU19" s="442"/>
      <c r="GV19" s="442"/>
      <c r="GW19" s="442"/>
      <c r="GX19" s="442"/>
      <c r="GY19" s="442"/>
      <c r="GZ19" s="442"/>
      <c r="HA19" s="442"/>
      <c r="HB19" s="442"/>
      <c r="HC19" s="442"/>
      <c r="HD19" s="442"/>
      <c r="HE19" s="442"/>
      <c r="HF19" s="442"/>
      <c r="HG19" s="442"/>
      <c r="HH19" s="442"/>
      <c r="HI19" s="442"/>
      <c r="HJ19" s="442"/>
      <c r="HK19" s="442"/>
      <c r="HL19" s="442"/>
      <c r="HM19" s="442"/>
      <c r="HN19" s="442"/>
      <c r="HO19" s="442"/>
      <c r="HP19" s="442"/>
      <c r="HQ19" s="442"/>
      <c r="HR19" s="442"/>
      <c r="HS19" s="442"/>
      <c r="HT19" s="442"/>
      <c r="HU19" s="442"/>
      <c r="HV19" s="442"/>
      <c r="HW19" s="442"/>
      <c r="HX19" s="442"/>
      <c r="HY19" s="442"/>
      <c r="HZ19" s="442"/>
      <c r="IA19" s="442"/>
      <c r="IB19" s="442"/>
      <c r="IC19" s="442"/>
      <c r="ID19" s="442"/>
      <c r="IE19" s="442"/>
      <c r="IF19" s="442"/>
      <c r="IG19" s="442"/>
      <c r="IH19" s="442"/>
      <c r="II19" s="442"/>
      <c r="IJ19" s="442"/>
      <c r="IK19" s="442"/>
      <c r="IL19" s="442"/>
      <c r="IM19" s="442"/>
      <c r="IN19" s="442"/>
      <c r="IO19" s="442"/>
      <c r="IP19" s="442"/>
      <c r="IQ19" s="442"/>
      <c r="IR19" s="442"/>
      <c r="IS19" s="442"/>
      <c r="IT19" s="442"/>
      <c r="IU19" s="442"/>
      <c r="IV19" s="442"/>
    </row>
    <row r="20" spans="1:256" ht="15">
      <c r="A20" s="411" t="s">
        <v>66</v>
      </c>
      <c r="B20" s="212" t="s">
        <v>90</v>
      </c>
      <c r="C20" s="372"/>
      <c r="D20" s="132"/>
      <c r="E20" s="132"/>
      <c r="F20" s="297"/>
      <c r="G20" s="145"/>
      <c r="H20" s="323"/>
      <c r="I20" s="145"/>
      <c r="J20" s="148"/>
      <c r="K20" s="299"/>
      <c r="L20" s="372"/>
      <c r="M20" s="132"/>
      <c r="N20" s="132"/>
      <c r="O20" s="324"/>
      <c r="P20" s="38"/>
      <c r="Q20" s="323"/>
      <c r="R20" s="38"/>
      <c r="S20" s="171"/>
      <c r="T20" s="399"/>
      <c r="U20" s="372"/>
      <c r="V20" s="132"/>
      <c r="W20" s="132"/>
      <c r="X20" s="297"/>
      <c r="Y20" s="38"/>
      <c r="Z20" s="323"/>
      <c r="AA20" s="38"/>
      <c r="AB20" s="171"/>
      <c r="AC20" s="307"/>
      <c r="AD20" s="368">
        <v>2</v>
      </c>
      <c r="AE20" s="143">
        <v>2</v>
      </c>
      <c r="AF20" s="143"/>
      <c r="AG20" s="324">
        <f>$AL$6*AD20</f>
        <v>26</v>
      </c>
      <c r="AH20" s="42">
        <v>46</v>
      </c>
      <c r="AI20" s="312">
        <f>SUM(AG20:AH20)</f>
        <v>72</v>
      </c>
      <c r="AJ20" s="42"/>
      <c r="AK20" s="179" t="s">
        <v>6</v>
      </c>
      <c r="AL20" s="332">
        <f>AI20/36</f>
        <v>2</v>
      </c>
      <c r="AM20" s="188"/>
      <c r="DI20" s="442"/>
      <c r="DJ20" s="442"/>
      <c r="DK20" s="442"/>
      <c r="DL20" s="442"/>
      <c r="DM20" s="442"/>
      <c r="DN20" s="442"/>
      <c r="DO20" s="442"/>
      <c r="DP20" s="442"/>
      <c r="DQ20" s="442"/>
      <c r="DR20" s="442"/>
      <c r="DS20" s="442"/>
      <c r="DT20" s="442"/>
      <c r="DU20" s="442"/>
      <c r="DV20" s="442"/>
      <c r="DW20" s="442"/>
      <c r="DX20" s="442"/>
      <c r="DY20" s="442"/>
      <c r="DZ20" s="442"/>
      <c r="EA20" s="442"/>
      <c r="EB20" s="442"/>
      <c r="EC20" s="442"/>
      <c r="ED20" s="442"/>
      <c r="EE20" s="442"/>
      <c r="EF20" s="442"/>
      <c r="EG20" s="442"/>
      <c r="EH20" s="442"/>
      <c r="EI20" s="442"/>
      <c r="EJ20" s="442"/>
      <c r="EK20" s="442"/>
      <c r="EL20" s="442"/>
      <c r="EM20" s="442"/>
      <c r="EN20" s="442"/>
      <c r="EO20" s="442"/>
      <c r="EP20" s="442"/>
      <c r="EQ20" s="442"/>
      <c r="ER20" s="442"/>
      <c r="ES20" s="442"/>
      <c r="ET20" s="442"/>
      <c r="EU20" s="442"/>
      <c r="EV20" s="442"/>
      <c r="EW20" s="442"/>
      <c r="EX20" s="442"/>
      <c r="EY20" s="442"/>
      <c r="EZ20" s="442"/>
      <c r="FA20" s="442"/>
      <c r="FB20" s="442"/>
      <c r="FC20" s="442"/>
      <c r="FD20" s="442"/>
      <c r="FE20" s="442"/>
      <c r="FF20" s="442"/>
      <c r="FG20" s="442"/>
      <c r="FH20" s="442"/>
      <c r="FI20" s="442"/>
      <c r="FJ20" s="442"/>
      <c r="FK20" s="442"/>
      <c r="FL20" s="442"/>
      <c r="FM20" s="442"/>
      <c r="FN20" s="442"/>
      <c r="FO20" s="442"/>
      <c r="FP20" s="442"/>
      <c r="FQ20" s="442"/>
      <c r="FR20" s="442"/>
      <c r="FS20" s="442"/>
      <c r="FT20" s="442"/>
      <c r="FU20" s="442"/>
      <c r="FV20" s="442"/>
      <c r="FW20" s="442"/>
      <c r="FX20" s="442"/>
      <c r="FY20" s="442"/>
      <c r="FZ20" s="442"/>
      <c r="GA20" s="442"/>
      <c r="GB20" s="442"/>
      <c r="GC20" s="442"/>
      <c r="GD20" s="442"/>
      <c r="GE20" s="442"/>
      <c r="GF20" s="442"/>
      <c r="GG20" s="442"/>
      <c r="GH20" s="442"/>
      <c r="GI20" s="442"/>
      <c r="GJ20" s="442"/>
      <c r="GK20" s="442"/>
      <c r="GL20" s="442"/>
      <c r="GM20" s="442"/>
      <c r="GN20" s="442"/>
      <c r="GO20" s="442"/>
      <c r="GP20" s="442"/>
      <c r="GQ20" s="442"/>
      <c r="GR20" s="442"/>
      <c r="GS20" s="442"/>
      <c r="GT20" s="442"/>
      <c r="GU20" s="442"/>
      <c r="GV20" s="442"/>
      <c r="GW20" s="442"/>
      <c r="GX20" s="442"/>
      <c r="GY20" s="442"/>
      <c r="GZ20" s="442"/>
      <c r="HA20" s="442"/>
      <c r="HB20" s="442"/>
      <c r="HC20" s="442"/>
      <c r="HD20" s="442"/>
      <c r="HE20" s="442"/>
      <c r="HF20" s="442"/>
      <c r="HG20" s="442"/>
      <c r="HH20" s="442"/>
      <c r="HI20" s="442"/>
      <c r="HJ20" s="442"/>
      <c r="HK20" s="442"/>
      <c r="HL20" s="442"/>
      <c r="HM20" s="442"/>
      <c r="HN20" s="442"/>
      <c r="HO20" s="442"/>
      <c r="HP20" s="442"/>
      <c r="HQ20" s="442"/>
      <c r="HR20" s="442"/>
      <c r="HS20" s="442"/>
      <c r="HT20" s="442"/>
      <c r="HU20" s="442"/>
      <c r="HV20" s="442"/>
      <c r="HW20" s="442"/>
      <c r="HX20" s="442"/>
      <c r="HY20" s="442"/>
      <c r="HZ20" s="442"/>
      <c r="IA20" s="442"/>
      <c r="IB20" s="442"/>
      <c r="IC20" s="442"/>
      <c r="ID20" s="442"/>
      <c r="IE20" s="442"/>
      <c r="IF20" s="442"/>
      <c r="IG20" s="442"/>
      <c r="IH20" s="442"/>
      <c r="II20" s="442"/>
      <c r="IJ20" s="442"/>
      <c r="IK20" s="442"/>
      <c r="IL20" s="442"/>
      <c r="IM20" s="442"/>
      <c r="IN20" s="442"/>
      <c r="IO20" s="442"/>
      <c r="IP20" s="442"/>
      <c r="IQ20" s="442"/>
      <c r="IR20" s="442"/>
      <c r="IS20" s="442"/>
      <c r="IT20" s="442"/>
      <c r="IU20" s="442"/>
      <c r="IV20" s="442"/>
    </row>
    <row r="21" spans="1:256" ht="15">
      <c r="A21" s="411" t="s">
        <v>66</v>
      </c>
      <c r="B21" s="212" t="s">
        <v>91</v>
      </c>
      <c r="C21" s="372"/>
      <c r="D21" s="132"/>
      <c r="E21" s="132"/>
      <c r="F21" s="297"/>
      <c r="G21" s="145"/>
      <c r="H21" s="323"/>
      <c r="I21" s="145"/>
      <c r="J21" s="148"/>
      <c r="K21" s="299"/>
      <c r="L21" s="370">
        <v>6</v>
      </c>
      <c r="M21" s="143">
        <v>4</v>
      </c>
      <c r="N21" s="143">
        <v>2</v>
      </c>
      <c r="O21" s="324">
        <f>$T$6*L21</f>
        <v>108</v>
      </c>
      <c r="P21" s="42">
        <v>72</v>
      </c>
      <c r="Q21" s="323">
        <f>SUM(O21:P21)</f>
        <v>180</v>
      </c>
      <c r="R21" s="43" t="s">
        <v>5</v>
      </c>
      <c r="S21" s="178"/>
      <c r="T21" s="258">
        <f>Q21/36</f>
        <v>5</v>
      </c>
      <c r="U21" s="372"/>
      <c r="V21" s="132"/>
      <c r="W21" s="132"/>
      <c r="X21" s="297"/>
      <c r="Y21" s="38"/>
      <c r="Z21" s="323"/>
      <c r="AA21" s="38"/>
      <c r="AB21" s="171"/>
      <c r="AC21" s="307"/>
      <c r="AD21" s="370"/>
      <c r="AE21" s="143"/>
      <c r="AF21" s="143"/>
      <c r="AG21" s="324"/>
      <c r="AH21" s="42"/>
      <c r="AI21" s="312"/>
      <c r="AJ21" s="42"/>
      <c r="AK21" s="179"/>
      <c r="AL21" s="332"/>
      <c r="AM21" s="188"/>
      <c r="DI21" s="442"/>
      <c r="DJ21" s="442"/>
      <c r="DK21" s="442"/>
      <c r="DL21" s="442"/>
      <c r="DM21" s="442"/>
      <c r="DN21" s="442"/>
      <c r="DO21" s="442"/>
      <c r="DP21" s="442"/>
      <c r="DQ21" s="442"/>
      <c r="DR21" s="442"/>
      <c r="DS21" s="442"/>
      <c r="DT21" s="442"/>
      <c r="DU21" s="442"/>
      <c r="DV21" s="442"/>
      <c r="DW21" s="442"/>
      <c r="DX21" s="442"/>
      <c r="DY21" s="442"/>
      <c r="DZ21" s="442"/>
      <c r="EA21" s="442"/>
      <c r="EB21" s="442"/>
      <c r="EC21" s="442"/>
      <c r="ED21" s="442"/>
      <c r="EE21" s="442"/>
      <c r="EF21" s="442"/>
      <c r="EG21" s="442"/>
      <c r="EH21" s="442"/>
      <c r="EI21" s="442"/>
      <c r="EJ21" s="442"/>
      <c r="EK21" s="442"/>
      <c r="EL21" s="442"/>
      <c r="EM21" s="442"/>
      <c r="EN21" s="442"/>
      <c r="EO21" s="442"/>
      <c r="EP21" s="442"/>
      <c r="EQ21" s="442"/>
      <c r="ER21" s="442"/>
      <c r="ES21" s="442"/>
      <c r="ET21" s="442"/>
      <c r="EU21" s="442"/>
      <c r="EV21" s="442"/>
      <c r="EW21" s="442"/>
      <c r="EX21" s="442"/>
      <c r="EY21" s="442"/>
      <c r="EZ21" s="442"/>
      <c r="FA21" s="442"/>
      <c r="FB21" s="442"/>
      <c r="FC21" s="442"/>
      <c r="FD21" s="442"/>
      <c r="FE21" s="442"/>
      <c r="FF21" s="442"/>
      <c r="FG21" s="442"/>
      <c r="FH21" s="442"/>
      <c r="FI21" s="442"/>
      <c r="FJ21" s="442"/>
      <c r="FK21" s="442"/>
      <c r="FL21" s="442"/>
      <c r="FM21" s="442"/>
      <c r="FN21" s="442"/>
      <c r="FO21" s="442"/>
      <c r="FP21" s="442"/>
      <c r="FQ21" s="442"/>
      <c r="FR21" s="442"/>
      <c r="FS21" s="442"/>
      <c r="FT21" s="442"/>
      <c r="FU21" s="442"/>
      <c r="FV21" s="442"/>
      <c r="FW21" s="442"/>
      <c r="FX21" s="442"/>
      <c r="FY21" s="442"/>
      <c r="FZ21" s="442"/>
      <c r="GA21" s="442"/>
      <c r="GB21" s="442"/>
      <c r="GC21" s="442"/>
      <c r="GD21" s="442"/>
      <c r="GE21" s="442"/>
      <c r="GF21" s="442"/>
      <c r="GG21" s="442"/>
      <c r="GH21" s="442"/>
      <c r="GI21" s="442"/>
      <c r="GJ21" s="442"/>
      <c r="GK21" s="442"/>
      <c r="GL21" s="442"/>
      <c r="GM21" s="442"/>
      <c r="GN21" s="442"/>
      <c r="GO21" s="442"/>
      <c r="GP21" s="442"/>
      <c r="GQ21" s="442"/>
      <c r="GR21" s="442"/>
      <c r="GS21" s="442"/>
      <c r="GT21" s="442"/>
      <c r="GU21" s="442"/>
      <c r="GV21" s="442"/>
      <c r="GW21" s="442"/>
      <c r="GX21" s="442"/>
      <c r="GY21" s="442"/>
      <c r="GZ21" s="442"/>
      <c r="HA21" s="442"/>
      <c r="HB21" s="442"/>
      <c r="HC21" s="442"/>
      <c r="HD21" s="442"/>
      <c r="HE21" s="442"/>
      <c r="HF21" s="442"/>
      <c r="HG21" s="442"/>
      <c r="HH21" s="442"/>
      <c r="HI21" s="442"/>
      <c r="HJ21" s="442"/>
      <c r="HK21" s="442"/>
      <c r="HL21" s="442"/>
      <c r="HM21" s="442"/>
      <c r="HN21" s="442"/>
      <c r="HO21" s="442"/>
      <c r="HP21" s="442"/>
      <c r="HQ21" s="442"/>
      <c r="HR21" s="442"/>
      <c r="HS21" s="442"/>
      <c r="HT21" s="442"/>
      <c r="HU21" s="442"/>
      <c r="HV21" s="442"/>
      <c r="HW21" s="442"/>
      <c r="HX21" s="442"/>
      <c r="HY21" s="442"/>
      <c r="HZ21" s="442"/>
      <c r="IA21" s="442"/>
      <c r="IB21" s="442"/>
      <c r="IC21" s="442"/>
      <c r="ID21" s="442"/>
      <c r="IE21" s="442"/>
      <c r="IF21" s="442"/>
      <c r="IG21" s="442"/>
      <c r="IH21" s="442"/>
      <c r="II21" s="442"/>
      <c r="IJ21" s="442"/>
      <c r="IK21" s="442"/>
      <c r="IL21" s="442"/>
      <c r="IM21" s="442"/>
      <c r="IN21" s="442"/>
      <c r="IO21" s="442"/>
      <c r="IP21" s="442"/>
      <c r="IQ21" s="442"/>
      <c r="IR21" s="442"/>
      <c r="IS21" s="442"/>
      <c r="IT21" s="442"/>
      <c r="IU21" s="442"/>
      <c r="IV21" s="442"/>
    </row>
    <row r="22" spans="1:256" ht="15">
      <c r="A22" s="411" t="s">
        <v>66</v>
      </c>
      <c r="B22" s="233" t="s">
        <v>92</v>
      </c>
      <c r="C22" s="372"/>
      <c r="D22" s="132"/>
      <c r="E22" s="132"/>
      <c r="F22" s="297"/>
      <c r="G22" s="145"/>
      <c r="H22" s="323"/>
      <c r="I22" s="145"/>
      <c r="J22" s="148"/>
      <c r="K22" s="299"/>
      <c r="L22" s="370"/>
      <c r="M22" s="143"/>
      <c r="N22" s="143"/>
      <c r="O22" s="324"/>
      <c r="P22" s="42"/>
      <c r="Q22" s="323"/>
      <c r="R22" s="38"/>
      <c r="S22" s="179"/>
      <c r="T22" s="399"/>
      <c r="U22" s="372"/>
      <c r="V22" s="132"/>
      <c r="W22" s="132"/>
      <c r="X22" s="297"/>
      <c r="Y22" s="38"/>
      <c r="Z22" s="323"/>
      <c r="AA22" s="38"/>
      <c r="AB22" s="171"/>
      <c r="AC22" s="307"/>
      <c r="AD22" s="370"/>
      <c r="AE22" s="143"/>
      <c r="AF22" s="143"/>
      <c r="AG22" s="324"/>
      <c r="AH22" s="42"/>
      <c r="AI22" s="312"/>
      <c r="AJ22" s="42"/>
      <c r="AK22" s="179"/>
      <c r="AL22" s="332"/>
      <c r="AM22" s="188"/>
      <c r="DI22" s="442"/>
      <c r="DJ22" s="442"/>
      <c r="DK22" s="442"/>
      <c r="DL22" s="442"/>
      <c r="DM22" s="442"/>
      <c r="DN22" s="442"/>
      <c r="DO22" s="442"/>
      <c r="DP22" s="442"/>
      <c r="DQ22" s="442"/>
      <c r="DR22" s="442"/>
      <c r="DS22" s="442"/>
      <c r="DT22" s="442"/>
      <c r="DU22" s="442"/>
      <c r="DV22" s="442"/>
      <c r="DW22" s="442"/>
      <c r="DX22" s="442"/>
      <c r="DY22" s="442"/>
      <c r="DZ22" s="442"/>
      <c r="EA22" s="442"/>
      <c r="EB22" s="442"/>
      <c r="EC22" s="442"/>
      <c r="ED22" s="442"/>
      <c r="EE22" s="442"/>
      <c r="EF22" s="442"/>
      <c r="EG22" s="442"/>
      <c r="EH22" s="442"/>
      <c r="EI22" s="442"/>
      <c r="EJ22" s="442"/>
      <c r="EK22" s="442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442"/>
      <c r="FL22" s="442"/>
      <c r="FM22" s="442"/>
      <c r="FN22" s="442"/>
      <c r="FO22" s="442"/>
      <c r="FP22" s="442"/>
      <c r="FQ22" s="442"/>
      <c r="FR22" s="442"/>
      <c r="FS22" s="442"/>
      <c r="FT22" s="442"/>
      <c r="FU22" s="442"/>
      <c r="FV22" s="442"/>
      <c r="FW22" s="442"/>
      <c r="FX22" s="442"/>
      <c r="FY22" s="442"/>
      <c r="FZ22" s="442"/>
      <c r="GA22" s="442"/>
      <c r="GB22" s="442"/>
      <c r="GC22" s="442"/>
      <c r="GD22" s="442"/>
      <c r="GE22" s="442"/>
      <c r="GF22" s="442"/>
      <c r="GG22" s="442"/>
      <c r="GH22" s="442"/>
      <c r="GI22" s="442"/>
      <c r="GJ22" s="442"/>
      <c r="GK22" s="442"/>
      <c r="GL22" s="442"/>
      <c r="GM22" s="442"/>
      <c r="GN22" s="442"/>
      <c r="GO22" s="442"/>
      <c r="GP22" s="442"/>
      <c r="GQ22" s="442"/>
      <c r="GR22" s="442"/>
      <c r="GS22" s="442"/>
      <c r="GT22" s="442"/>
      <c r="GU22" s="442"/>
      <c r="GV22" s="442"/>
      <c r="GW22" s="442"/>
      <c r="GX22" s="442"/>
      <c r="GY22" s="442"/>
      <c r="GZ22" s="442"/>
      <c r="HA22" s="442"/>
      <c r="HB22" s="442"/>
      <c r="HC22" s="442"/>
      <c r="HD22" s="442"/>
      <c r="HE22" s="442"/>
      <c r="HF22" s="442"/>
      <c r="HG22" s="442"/>
      <c r="HH22" s="442"/>
      <c r="HI22" s="442"/>
      <c r="HJ22" s="442"/>
      <c r="HK22" s="442"/>
      <c r="HL22" s="442"/>
      <c r="HM22" s="442"/>
      <c r="HN22" s="442"/>
      <c r="HO22" s="442"/>
      <c r="HP22" s="442"/>
      <c r="HQ22" s="442"/>
      <c r="HR22" s="442"/>
      <c r="HS22" s="442"/>
      <c r="HT22" s="442"/>
      <c r="HU22" s="442"/>
      <c r="HV22" s="442"/>
      <c r="HW22" s="442"/>
      <c r="HX22" s="442"/>
      <c r="HY22" s="442"/>
      <c r="HZ22" s="442"/>
      <c r="IA22" s="442"/>
      <c r="IB22" s="442"/>
      <c r="IC22" s="442"/>
      <c r="ID22" s="442"/>
      <c r="IE22" s="442"/>
      <c r="IF22" s="442"/>
      <c r="IG22" s="442"/>
      <c r="IH22" s="442"/>
      <c r="II22" s="442"/>
      <c r="IJ22" s="442"/>
      <c r="IK22" s="442"/>
      <c r="IL22" s="442"/>
      <c r="IM22" s="442"/>
      <c r="IN22" s="442"/>
      <c r="IO22" s="442"/>
      <c r="IP22" s="442"/>
      <c r="IQ22" s="442"/>
      <c r="IR22" s="442"/>
      <c r="IS22" s="442"/>
      <c r="IT22" s="442"/>
      <c r="IU22" s="442"/>
      <c r="IV22" s="442"/>
    </row>
    <row r="23" spans="1:256" ht="15">
      <c r="A23" s="411" t="s">
        <v>66</v>
      </c>
      <c r="B23" s="212" t="s">
        <v>93</v>
      </c>
      <c r="C23" s="372"/>
      <c r="D23" s="132"/>
      <c r="E23" s="132"/>
      <c r="F23" s="297"/>
      <c r="G23" s="145"/>
      <c r="H23" s="323"/>
      <c r="I23" s="145"/>
      <c r="J23" s="148"/>
      <c r="K23" s="299"/>
      <c r="L23" s="370"/>
      <c r="M23" s="143"/>
      <c r="N23" s="143"/>
      <c r="O23" s="324"/>
      <c r="P23" s="42"/>
      <c r="Q23" s="323"/>
      <c r="R23" s="38"/>
      <c r="S23" s="179"/>
      <c r="T23" s="399"/>
      <c r="U23" s="368">
        <v>4</v>
      </c>
      <c r="V23" s="143">
        <v>4</v>
      </c>
      <c r="W23" s="143"/>
      <c r="X23" s="297">
        <f>$AC$6*U23</f>
        <v>72</v>
      </c>
      <c r="Y23" s="42">
        <v>72</v>
      </c>
      <c r="Z23" s="323">
        <f>SUM(X23:Y23)</f>
        <v>144</v>
      </c>
      <c r="AA23" s="42" t="s">
        <v>5</v>
      </c>
      <c r="AB23" s="179"/>
      <c r="AC23" s="386">
        <f>Z23/36</f>
        <v>4</v>
      </c>
      <c r="AD23" s="370"/>
      <c r="AE23" s="143"/>
      <c r="AF23" s="143"/>
      <c r="AG23" s="324"/>
      <c r="AH23" s="42"/>
      <c r="AI23" s="312"/>
      <c r="AJ23" s="42"/>
      <c r="AK23" s="179"/>
      <c r="AL23" s="332"/>
      <c r="AM23" s="188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  <c r="DU23" s="442"/>
      <c r="DV23" s="442"/>
      <c r="DW23" s="442"/>
      <c r="DX23" s="442"/>
      <c r="DY23" s="442"/>
      <c r="DZ23" s="442"/>
      <c r="EA23" s="442"/>
      <c r="EB23" s="442"/>
      <c r="EC23" s="442"/>
      <c r="ED23" s="442"/>
      <c r="EE23" s="442"/>
      <c r="EF23" s="442"/>
      <c r="EG23" s="442"/>
      <c r="EH23" s="442"/>
      <c r="EI23" s="442"/>
      <c r="EJ23" s="442"/>
      <c r="EK23" s="442"/>
      <c r="EL23" s="442"/>
      <c r="EM23" s="442"/>
      <c r="EN23" s="442"/>
      <c r="EO23" s="442"/>
      <c r="EP23" s="442"/>
      <c r="EQ23" s="442"/>
      <c r="ER23" s="442"/>
      <c r="ES23" s="442"/>
      <c r="ET23" s="442"/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442"/>
      <c r="FG23" s="442"/>
      <c r="FH23" s="442"/>
      <c r="FI23" s="442"/>
      <c r="FJ23" s="442"/>
      <c r="FK23" s="442"/>
      <c r="FL23" s="442"/>
      <c r="FM23" s="442"/>
      <c r="FN23" s="442"/>
      <c r="FO23" s="442"/>
      <c r="FP23" s="442"/>
      <c r="FQ23" s="442"/>
      <c r="FR23" s="442"/>
      <c r="FS23" s="442"/>
      <c r="FT23" s="442"/>
      <c r="FU23" s="442"/>
      <c r="FV23" s="442"/>
      <c r="FW23" s="442"/>
      <c r="FX23" s="442"/>
      <c r="FY23" s="442"/>
      <c r="FZ23" s="442"/>
      <c r="GA23" s="442"/>
      <c r="GB23" s="442"/>
      <c r="GC23" s="442"/>
      <c r="GD23" s="442"/>
      <c r="GE23" s="442"/>
      <c r="GF23" s="442"/>
      <c r="GG23" s="442"/>
      <c r="GH23" s="442"/>
      <c r="GI23" s="442"/>
      <c r="GJ23" s="442"/>
      <c r="GK23" s="442"/>
      <c r="GL23" s="442"/>
      <c r="GM23" s="442"/>
      <c r="GN23" s="442"/>
      <c r="GO23" s="442"/>
      <c r="GP23" s="442"/>
      <c r="GQ23" s="442"/>
      <c r="GR23" s="442"/>
      <c r="GS23" s="442"/>
      <c r="GT23" s="442"/>
      <c r="GU23" s="442"/>
      <c r="GV23" s="442"/>
      <c r="GW23" s="442"/>
      <c r="GX23" s="442"/>
      <c r="GY23" s="442"/>
      <c r="GZ23" s="442"/>
      <c r="HA23" s="442"/>
      <c r="HB23" s="442"/>
      <c r="HC23" s="442"/>
      <c r="HD23" s="442"/>
      <c r="HE23" s="442"/>
      <c r="HF23" s="442"/>
      <c r="HG23" s="442"/>
      <c r="HH23" s="442"/>
      <c r="HI23" s="442"/>
      <c r="HJ23" s="442"/>
      <c r="HK23" s="442"/>
      <c r="HL23" s="442"/>
      <c r="HM23" s="442"/>
      <c r="HN23" s="442"/>
      <c r="HO23" s="442"/>
      <c r="HP23" s="442"/>
      <c r="HQ23" s="442"/>
      <c r="HR23" s="442"/>
      <c r="HS23" s="442"/>
      <c r="HT23" s="442"/>
      <c r="HU23" s="442"/>
      <c r="HV23" s="442"/>
      <c r="HW23" s="442"/>
      <c r="HX23" s="442"/>
      <c r="HY23" s="442"/>
      <c r="HZ23" s="442"/>
      <c r="IA23" s="442"/>
      <c r="IB23" s="442"/>
      <c r="IC23" s="442"/>
      <c r="ID23" s="442"/>
      <c r="IE23" s="442"/>
      <c r="IF23" s="442"/>
      <c r="IG23" s="442"/>
      <c r="IH23" s="442"/>
      <c r="II23" s="442"/>
      <c r="IJ23" s="442"/>
      <c r="IK23" s="442"/>
      <c r="IL23" s="442"/>
      <c r="IM23" s="442"/>
      <c r="IN23" s="442"/>
      <c r="IO23" s="442"/>
      <c r="IP23" s="442"/>
      <c r="IQ23" s="442"/>
      <c r="IR23" s="442"/>
      <c r="IS23" s="442"/>
      <c r="IT23" s="442"/>
      <c r="IU23" s="442"/>
      <c r="IV23" s="442"/>
    </row>
    <row r="24" spans="1:256" ht="15">
      <c r="A24" s="411" t="s">
        <v>66</v>
      </c>
      <c r="B24" s="212" t="s">
        <v>94</v>
      </c>
      <c r="C24" s="372"/>
      <c r="D24" s="132"/>
      <c r="E24" s="132"/>
      <c r="F24" s="297"/>
      <c r="G24" s="145"/>
      <c r="H24" s="323"/>
      <c r="I24" s="145"/>
      <c r="J24" s="148"/>
      <c r="K24" s="299"/>
      <c r="L24" s="370"/>
      <c r="M24" s="143"/>
      <c r="N24" s="143"/>
      <c r="O24" s="324"/>
      <c r="P24" s="42"/>
      <c r="Q24" s="323"/>
      <c r="R24" s="38"/>
      <c r="S24" s="179"/>
      <c r="T24" s="399"/>
      <c r="U24" s="372">
        <v>2</v>
      </c>
      <c r="V24" s="132">
        <v>2</v>
      </c>
      <c r="W24" s="132"/>
      <c r="X24" s="297">
        <f>$AC$6*U24</f>
        <v>36</v>
      </c>
      <c r="Y24" s="145">
        <v>36</v>
      </c>
      <c r="Z24" s="323">
        <f>SUM(X24:Y24)</f>
        <v>72</v>
      </c>
      <c r="AA24" s="59"/>
      <c r="AB24" s="147" t="s">
        <v>6</v>
      </c>
      <c r="AC24" s="386">
        <f>Z24/36</f>
        <v>2</v>
      </c>
      <c r="AD24" s="370"/>
      <c r="AE24" s="143"/>
      <c r="AF24" s="143"/>
      <c r="AG24" s="324"/>
      <c r="AH24" s="42"/>
      <c r="AI24" s="312"/>
      <c r="AJ24" s="42"/>
      <c r="AK24" s="179"/>
      <c r="AL24" s="332"/>
      <c r="AM24" s="188"/>
      <c r="DI24" s="442"/>
      <c r="DJ24" s="442"/>
      <c r="DK24" s="442"/>
      <c r="DL24" s="442"/>
      <c r="DM24" s="442"/>
      <c r="DN24" s="442"/>
      <c r="DO24" s="442"/>
      <c r="DP24" s="442"/>
      <c r="DQ24" s="442"/>
      <c r="DR24" s="442"/>
      <c r="DS24" s="442"/>
      <c r="DT24" s="442"/>
      <c r="DU24" s="442"/>
      <c r="DV24" s="442"/>
      <c r="DW24" s="442"/>
      <c r="DX24" s="442"/>
      <c r="DY24" s="442"/>
      <c r="DZ24" s="442"/>
      <c r="EA24" s="442"/>
      <c r="EB24" s="442"/>
      <c r="EC24" s="442"/>
      <c r="ED24" s="442"/>
      <c r="EE24" s="442"/>
      <c r="EF24" s="442"/>
      <c r="EG24" s="442"/>
      <c r="EH24" s="442"/>
      <c r="EI24" s="442"/>
      <c r="EJ24" s="442"/>
      <c r="EK24" s="442"/>
      <c r="EL24" s="442"/>
      <c r="EM24" s="442"/>
      <c r="EN24" s="442"/>
      <c r="EO24" s="442"/>
      <c r="EP24" s="442"/>
      <c r="EQ24" s="442"/>
      <c r="ER24" s="442"/>
      <c r="ES24" s="442"/>
      <c r="ET24" s="442"/>
      <c r="EU24" s="442"/>
      <c r="EV24" s="442"/>
      <c r="EW24" s="442"/>
      <c r="EX24" s="442"/>
      <c r="EY24" s="442"/>
      <c r="EZ24" s="442"/>
      <c r="FA24" s="442"/>
      <c r="FB24" s="442"/>
      <c r="FC24" s="442"/>
      <c r="FD24" s="442"/>
      <c r="FE24" s="442"/>
      <c r="FF24" s="442"/>
      <c r="FG24" s="442"/>
      <c r="FH24" s="442"/>
      <c r="FI24" s="442"/>
      <c r="FJ24" s="442"/>
      <c r="FK24" s="442"/>
      <c r="FL24" s="442"/>
      <c r="FM24" s="442"/>
      <c r="FN24" s="442"/>
      <c r="FO24" s="442"/>
      <c r="FP24" s="442"/>
      <c r="FQ24" s="442"/>
      <c r="FR24" s="442"/>
      <c r="FS24" s="442"/>
      <c r="FT24" s="442"/>
      <c r="FU24" s="442"/>
      <c r="FV24" s="442"/>
      <c r="FW24" s="442"/>
      <c r="FX24" s="442"/>
      <c r="FY24" s="442"/>
      <c r="FZ24" s="442"/>
      <c r="GA24" s="442"/>
      <c r="GB24" s="442"/>
      <c r="GC24" s="442"/>
      <c r="GD24" s="442"/>
      <c r="GE24" s="442"/>
      <c r="GF24" s="442"/>
      <c r="GG24" s="442"/>
      <c r="GH24" s="442"/>
      <c r="GI24" s="442"/>
      <c r="GJ24" s="442"/>
      <c r="GK24" s="442"/>
      <c r="GL24" s="442"/>
      <c r="GM24" s="442"/>
      <c r="GN24" s="442"/>
      <c r="GO24" s="442"/>
      <c r="GP24" s="442"/>
      <c r="GQ24" s="442"/>
      <c r="GR24" s="442"/>
      <c r="GS24" s="442"/>
      <c r="GT24" s="442"/>
      <c r="GU24" s="442"/>
      <c r="GV24" s="442"/>
      <c r="GW24" s="442"/>
      <c r="GX24" s="442"/>
      <c r="GY24" s="442"/>
      <c r="GZ24" s="442"/>
      <c r="HA24" s="442"/>
      <c r="HB24" s="442"/>
      <c r="HC24" s="442"/>
      <c r="HD24" s="442"/>
      <c r="HE24" s="442"/>
      <c r="HF24" s="442"/>
      <c r="HG24" s="442"/>
      <c r="HH24" s="442"/>
      <c r="HI24" s="442"/>
      <c r="HJ24" s="442"/>
      <c r="HK24" s="442"/>
      <c r="HL24" s="442"/>
      <c r="HM24" s="442"/>
      <c r="HN24" s="442"/>
      <c r="HO24" s="442"/>
      <c r="HP24" s="442"/>
      <c r="HQ24" s="442"/>
      <c r="HR24" s="442"/>
      <c r="HS24" s="442"/>
      <c r="HT24" s="442"/>
      <c r="HU24" s="442"/>
      <c r="HV24" s="442"/>
      <c r="HW24" s="442"/>
      <c r="HX24" s="442"/>
      <c r="HY24" s="442"/>
      <c r="HZ24" s="442"/>
      <c r="IA24" s="442"/>
      <c r="IB24" s="442"/>
      <c r="IC24" s="442"/>
      <c r="ID24" s="442"/>
      <c r="IE24" s="442"/>
      <c r="IF24" s="442"/>
      <c r="IG24" s="442"/>
      <c r="IH24" s="442"/>
      <c r="II24" s="442"/>
      <c r="IJ24" s="442"/>
      <c r="IK24" s="442"/>
      <c r="IL24" s="442"/>
      <c r="IM24" s="442"/>
      <c r="IN24" s="442"/>
      <c r="IO24" s="442"/>
      <c r="IP24" s="442"/>
      <c r="IQ24" s="442"/>
      <c r="IR24" s="442"/>
      <c r="IS24" s="442"/>
      <c r="IT24" s="442"/>
      <c r="IU24" s="442"/>
      <c r="IV24" s="442"/>
    </row>
    <row r="25" spans="1:256" ht="15">
      <c r="A25" s="405" t="s">
        <v>66</v>
      </c>
      <c r="B25" s="212" t="s">
        <v>95</v>
      </c>
      <c r="C25" s="372"/>
      <c r="D25" s="132"/>
      <c r="E25" s="132"/>
      <c r="F25" s="297"/>
      <c r="G25" s="145"/>
      <c r="H25" s="323"/>
      <c r="I25" s="145"/>
      <c r="J25" s="148"/>
      <c r="K25" s="299"/>
      <c r="L25" s="370"/>
      <c r="M25" s="143"/>
      <c r="N25" s="143"/>
      <c r="O25" s="324"/>
      <c r="P25" s="42"/>
      <c r="Q25" s="323"/>
      <c r="R25" s="38"/>
      <c r="S25" s="179"/>
      <c r="T25" s="399"/>
      <c r="U25" s="372"/>
      <c r="V25" s="132"/>
      <c r="W25" s="132"/>
      <c r="X25" s="297"/>
      <c r="Y25" s="145"/>
      <c r="Z25" s="323"/>
      <c r="AA25" s="59"/>
      <c r="AB25" s="148"/>
      <c r="AC25" s="387"/>
      <c r="AD25" s="370">
        <v>4</v>
      </c>
      <c r="AE25" s="143">
        <v>2</v>
      </c>
      <c r="AF25" s="143">
        <v>2</v>
      </c>
      <c r="AG25" s="324">
        <f>$AL$6*AD25</f>
        <v>52</v>
      </c>
      <c r="AH25" s="42">
        <v>56</v>
      </c>
      <c r="AI25" s="312">
        <f>SUM(AG25:AH25)</f>
        <v>108</v>
      </c>
      <c r="AJ25" s="42" t="s">
        <v>5</v>
      </c>
      <c r="AK25" s="179"/>
      <c r="AL25" s="332">
        <f>AI25/36</f>
        <v>3</v>
      </c>
      <c r="AM25" s="188"/>
      <c r="DI25" s="442"/>
      <c r="DJ25" s="442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  <c r="DU25" s="442"/>
      <c r="DV25" s="442"/>
      <c r="DW25" s="442"/>
      <c r="DX25" s="442"/>
      <c r="DY25" s="442"/>
      <c r="DZ25" s="442"/>
      <c r="EA25" s="442"/>
      <c r="EB25" s="442"/>
      <c r="EC25" s="442"/>
      <c r="ED25" s="442"/>
      <c r="EE25" s="442"/>
      <c r="EF25" s="442"/>
      <c r="EG25" s="442"/>
      <c r="EH25" s="442"/>
      <c r="EI25" s="442"/>
      <c r="EJ25" s="442"/>
      <c r="EK25" s="442"/>
      <c r="EL25" s="442"/>
      <c r="EM25" s="442"/>
      <c r="EN25" s="442"/>
      <c r="EO25" s="442"/>
      <c r="EP25" s="442"/>
      <c r="EQ25" s="442"/>
      <c r="ER25" s="442"/>
      <c r="ES25" s="442"/>
      <c r="ET25" s="442"/>
      <c r="EU25" s="442"/>
      <c r="EV25" s="442"/>
      <c r="EW25" s="442"/>
      <c r="EX25" s="442"/>
      <c r="EY25" s="442"/>
      <c r="EZ25" s="442"/>
      <c r="FA25" s="442"/>
      <c r="FB25" s="442"/>
      <c r="FC25" s="442"/>
      <c r="FD25" s="442"/>
      <c r="FE25" s="442"/>
      <c r="FF25" s="442"/>
      <c r="FG25" s="442"/>
      <c r="FH25" s="442"/>
      <c r="FI25" s="442"/>
      <c r="FJ25" s="442"/>
      <c r="FK25" s="442"/>
      <c r="FL25" s="442"/>
      <c r="FM25" s="442"/>
      <c r="FN25" s="442"/>
      <c r="FO25" s="442"/>
      <c r="FP25" s="442"/>
      <c r="FQ25" s="442"/>
      <c r="FR25" s="442"/>
      <c r="FS25" s="442"/>
      <c r="FT25" s="442"/>
      <c r="FU25" s="442"/>
      <c r="FV25" s="442"/>
      <c r="FW25" s="442"/>
      <c r="FX25" s="442"/>
      <c r="FY25" s="442"/>
      <c r="FZ25" s="442"/>
      <c r="GA25" s="442"/>
      <c r="GB25" s="442"/>
      <c r="GC25" s="442"/>
      <c r="GD25" s="442"/>
      <c r="GE25" s="442"/>
      <c r="GF25" s="442"/>
      <c r="GG25" s="442"/>
      <c r="GH25" s="442"/>
      <c r="GI25" s="442"/>
      <c r="GJ25" s="442"/>
      <c r="GK25" s="442"/>
      <c r="GL25" s="442"/>
      <c r="GM25" s="442"/>
      <c r="GN25" s="442"/>
      <c r="GO25" s="442"/>
      <c r="GP25" s="442"/>
      <c r="GQ25" s="442"/>
      <c r="GR25" s="442"/>
      <c r="GS25" s="442"/>
      <c r="GT25" s="442"/>
      <c r="GU25" s="442"/>
      <c r="GV25" s="442"/>
      <c r="GW25" s="442"/>
      <c r="GX25" s="442"/>
      <c r="GY25" s="442"/>
      <c r="GZ25" s="442"/>
      <c r="HA25" s="442"/>
      <c r="HB25" s="442"/>
      <c r="HC25" s="442"/>
      <c r="HD25" s="442"/>
      <c r="HE25" s="442"/>
      <c r="HF25" s="442"/>
      <c r="HG25" s="442"/>
      <c r="HH25" s="442"/>
      <c r="HI25" s="442"/>
      <c r="HJ25" s="442"/>
      <c r="HK25" s="442"/>
      <c r="HL25" s="442"/>
      <c r="HM25" s="442"/>
      <c r="HN25" s="442"/>
      <c r="HO25" s="442"/>
      <c r="HP25" s="442"/>
      <c r="HQ25" s="442"/>
      <c r="HR25" s="442"/>
      <c r="HS25" s="442"/>
      <c r="HT25" s="442"/>
      <c r="HU25" s="442"/>
      <c r="HV25" s="442"/>
      <c r="HW25" s="442"/>
      <c r="HX25" s="442"/>
      <c r="HY25" s="442"/>
      <c r="HZ25" s="442"/>
      <c r="IA25" s="442"/>
      <c r="IB25" s="442"/>
      <c r="IC25" s="442"/>
      <c r="ID25" s="442"/>
      <c r="IE25" s="442"/>
      <c r="IF25" s="442"/>
      <c r="IG25" s="442"/>
      <c r="IH25" s="442"/>
      <c r="II25" s="442"/>
      <c r="IJ25" s="442"/>
      <c r="IK25" s="442"/>
      <c r="IL25" s="442"/>
      <c r="IM25" s="442"/>
      <c r="IN25" s="442"/>
      <c r="IO25" s="442"/>
      <c r="IP25" s="442"/>
      <c r="IQ25" s="442"/>
      <c r="IR25" s="442"/>
      <c r="IS25" s="442"/>
      <c r="IT25" s="442"/>
      <c r="IU25" s="442"/>
      <c r="IV25" s="442"/>
    </row>
    <row r="26" spans="1:256" s="68" customFormat="1" ht="15.75" thickBot="1">
      <c r="A26" s="250" t="s">
        <v>74</v>
      </c>
      <c r="B26" s="225" t="s">
        <v>75</v>
      </c>
      <c r="C26" s="394"/>
      <c r="D26" s="197"/>
      <c r="E26" s="197"/>
      <c r="F26" s="402"/>
      <c r="G26" s="198"/>
      <c r="H26" s="362"/>
      <c r="I26" s="199"/>
      <c r="J26" s="200"/>
      <c r="K26" s="388"/>
      <c r="L26" s="402"/>
      <c r="M26" s="202"/>
      <c r="N26" s="202"/>
      <c r="O26" s="362"/>
      <c r="P26" s="203"/>
      <c r="Q26" s="362"/>
      <c r="R26" s="197"/>
      <c r="S26" s="204"/>
      <c r="T26" s="388"/>
      <c r="U26" s="371"/>
      <c r="V26" s="202"/>
      <c r="W26" s="202"/>
      <c r="X26" s="362"/>
      <c r="Y26" s="203"/>
      <c r="Z26" s="394"/>
      <c r="AA26" s="197"/>
      <c r="AB26" s="204"/>
      <c r="AC26" s="388"/>
      <c r="AD26" s="371"/>
      <c r="AE26" s="202"/>
      <c r="AF26" s="202"/>
      <c r="AG26" s="362"/>
      <c r="AH26" s="203"/>
      <c r="AI26" s="362"/>
      <c r="AJ26" s="203"/>
      <c r="AK26" s="205"/>
      <c r="AL26" s="388"/>
      <c r="AM26" s="188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442"/>
      <c r="DJ26" s="442"/>
      <c r="DK26" s="442"/>
      <c r="DL26" s="442"/>
      <c r="DM26" s="442"/>
      <c r="DN26" s="442"/>
      <c r="DO26" s="442"/>
      <c r="DP26" s="442"/>
      <c r="DQ26" s="442"/>
      <c r="DR26" s="442"/>
      <c r="DS26" s="442"/>
      <c r="DT26" s="442"/>
      <c r="DU26" s="442"/>
      <c r="DV26" s="442"/>
      <c r="DW26" s="442"/>
      <c r="DX26" s="442"/>
      <c r="DY26" s="442"/>
      <c r="DZ26" s="442"/>
      <c r="EA26" s="442"/>
      <c r="EB26" s="442"/>
      <c r="EC26" s="442"/>
      <c r="ED26" s="442"/>
      <c r="EE26" s="442"/>
      <c r="EF26" s="442"/>
      <c r="EG26" s="442"/>
      <c r="EH26" s="442"/>
      <c r="EI26" s="442"/>
      <c r="EJ26" s="442"/>
      <c r="EK26" s="442"/>
      <c r="EL26" s="442"/>
      <c r="EM26" s="442"/>
      <c r="EN26" s="442"/>
      <c r="EO26" s="442"/>
      <c r="EP26" s="442"/>
      <c r="EQ26" s="442"/>
      <c r="ER26" s="442"/>
      <c r="ES26" s="442"/>
      <c r="ET26" s="442"/>
      <c r="EU26" s="442"/>
      <c r="EV26" s="442"/>
      <c r="EW26" s="442"/>
      <c r="EX26" s="442"/>
      <c r="EY26" s="442"/>
      <c r="EZ26" s="442"/>
      <c r="FA26" s="442"/>
      <c r="FB26" s="442"/>
      <c r="FC26" s="442"/>
      <c r="FD26" s="442"/>
      <c r="FE26" s="442"/>
      <c r="FF26" s="442"/>
      <c r="FG26" s="442"/>
      <c r="FH26" s="442"/>
      <c r="FI26" s="442"/>
      <c r="FJ26" s="442"/>
      <c r="FK26" s="442"/>
      <c r="FL26" s="442"/>
      <c r="FM26" s="442"/>
      <c r="FN26" s="442"/>
      <c r="FO26" s="442"/>
      <c r="FP26" s="442"/>
      <c r="FQ26" s="442"/>
      <c r="FR26" s="442"/>
      <c r="FS26" s="442"/>
      <c r="FT26" s="442"/>
      <c r="FU26" s="442"/>
      <c r="FV26" s="442"/>
      <c r="FW26" s="442"/>
      <c r="FX26" s="442"/>
      <c r="FY26" s="442"/>
      <c r="FZ26" s="442"/>
      <c r="GA26" s="442"/>
      <c r="GB26" s="442"/>
      <c r="GC26" s="442"/>
      <c r="GD26" s="442"/>
      <c r="GE26" s="442"/>
      <c r="GF26" s="442"/>
      <c r="GG26" s="442"/>
      <c r="GH26" s="442"/>
      <c r="GI26" s="442"/>
      <c r="GJ26" s="442"/>
      <c r="GK26" s="442"/>
      <c r="GL26" s="442"/>
      <c r="GM26" s="442"/>
      <c r="GN26" s="442"/>
      <c r="GO26" s="442"/>
      <c r="GP26" s="442"/>
      <c r="GQ26" s="442"/>
      <c r="GR26" s="442"/>
      <c r="GS26" s="442"/>
      <c r="GT26" s="442"/>
      <c r="GU26" s="442"/>
      <c r="GV26" s="442"/>
      <c r="GW26" s="442"/>
      <c r="GX26" s="442"/>
      <c r="GY26" s="442"/>
      <c r="GZ26" s="442"/>
      <c r="HA26" s="442"/>
      <c r="HB26" s="442"/>
      <c r="HC26" s="442"/>
      <c r="HD26" s="442"/>
      <c r="HE26" s="442"/>
      <c r="HF26" s="442"/>
      <c r="HG26" s="442"/>
      <c r="HH26" s="442"/>
      <c r="HI26" s="442"/>
      <c r="HJ26" s="442"/>
      <c r="HK26" s="442"/>
      <c r="HL26" s="442"/>
      <c r="HM26" s="442"/>
      <c r="HN26" s="442"/>
      <c r="HO26" s="442"/>
      <c r="HP26" s="442"/>
      <c r="HQ26" s="442"/>
      <c r="HR26" s="442"/>
      <c r="HS26" s="442"/>
      <c r="HT26" s="442"/>
      <c r="HU26" s="442"/>
      <c r="HV26" s="442"/>
      <c r="HW26" s="442"/>
      <c r="HX26" s="442"/>
      <c r="HY26" s="442"/>
      <c r="HZ26" s="442"/>
      <c r="IA26" s="442"/>
      <c r="IB26" s="442"/>
      <c r="IC26" s="442"/>
      <c r="ID26" s="442"/>
      <c r="IE26" s="442"/>
      <c r="IF26" s="442"/>
      <c r="IG26" s="442"/>
      <c r="IH26" s="442"/>
      <c r="II26" s="442"/>
      <c r="IJ26" s="442"/>
      <c r="IK26" s="442"/>
      <c r="IL26" s="442"/>
      <c r="IM26" s="442"/>
      <c r="IN26" s="442"/>
      <c r="IO26" s="442"/>
      <c r="IP26" s="442"/>
      <c r="IQ26" s="442"/>
      <c r="IR26" s="442"/>
      <c r="IS26" s="442"/>
      <c r="IT26" s="442"/>
      <c r="IU26" s="442"/>
      <c r="IV26" s="442"/>
    </row>
    <row r="27" spans="1:256" ht="15.75" thickTop="1">
      <c r="A27" s="410" t="s">
        <v>74</v>
      </c>
      <c r="B27" s="196" t="s">
        <v>96</v>
      </c>
      <c r="C27" s="372">
        <v>2</v>
      </c>
      <c r="D27" s="132">
        <v>2</v>
      </c>
      <c r="E27" s="132"/>
      <c r="F27" s="297">
        <f>$AC$6*C27</f>
        <v>36</v>
      </c>
      <c r="G27" s="145">
        <v>36</v>
      </c>
      <c r="H27" s="323">
        <f>SUM(F27:G27)</f>
        <v>72</v>
      </c>
      <c r="I27" s="59"/>
      <c r="J27" s="147" t="s">
        <v>6</v>
      </c>
      <c r="K27" s="299">
        <f>H27/36</f>
        <v>2</v>
      </c>
      <c r="L27" s="369"/>
      <c r="M27" s="132"/>
      <c r="N27" s="132"/>
      <c r="O27" s="324"/>
      <c r="P27" s="38"/>
      <c r="Q27" s="323"/>
      <c r="R27" s="39"/>
      <c r="S27" s="164"/>
      <c r="T27" s="258"/>
      <c r="U27" s="368"/>
      <c r="V27" s="143"/>
      <c r="W27" s="143"/>
      <c r="X27" s="324"/>
      <c r="Y27" s="42"/>
      <c r="Z27" s="312"/>
      <c r="AA27" s="42"/>
      <c r="AB27" s="179"/>
      <c r="AC27" s="307"/>
      <c r="AD27" s="368"/>
      <c r="AE27" s="143"/>
      <c r="AF27" s="143"/>
      <c r="AG27" s="324"/>
      <c r="AH27" s="42"/>
      <c r="AI27" s="312"/>
      <c r="AJ27" s="42"/>
      <c r="AK27" s="179"/>
      <c r="AL27" s="307"/>
      <c r="AM27" s="188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42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2"/>
      <c r="FE27" s="442"/>
      <c r="FF27" s="442"/>
      <c r="FG27" s="442"/>
      <c r="FH27" s="442"/>
      <c r="FI27" s="442"/>
      <c r="FJ27" s="442"/>
      <c r="FK27" s="442"/>
      <c r="FL27" s="442"/>
      <c r="FM27" s="442"/>
      <c r="FN27" s="442"/>
      <c r="FO27" s="442"/>
      <c r="FP27" s="442"/>
      <c r="FQ27" s="442"/>
      <c r="FR27" s="442"/>
      <c r="FS27" s="442"/>
      <c r="FT27" s="442"/>
      <c r="FU27" s="442"/>
      <c r="FV27" s="442"/>
      <c r="FW27" s="442"/>
      <c r="FX27" s="442"/>
      <c r="FY27" s="442"/>
      <c r="FZ27" s="442"/>
      <c r="GA27" s="442"/>
      <c r="GB27" s="442"/>
      <c r="GC27" s="442"/>
      <c r="GD27" s="442"/>
      <c r="GE27" s="442"/>
      <c r="GF27" s="442"/>
      <c r="GG27" s="442"/>
      <c r="GH27" s="442"/>
      <c r="GI27" s="442"/>
      <c r="GJ27" s="442"/>
      <c r="GK27" s="442"/>
      <c r="GL27" s="442"/>
      <c r="GM27" s="442"/>
      <c r="GN27" s="442"/>
      <c r="GO27" s="442"/>
      <c r="GP27" s="442"/>
      <c r="GQ27" s="442"/>
      <c r="GR27" s="442"/>
      <c r="GS27" s="442"/>
      <c r="GT27" s="442"/>
      <c r="GU27" s="442"/>
      <c r="GV27" s="442"/>
      <c r="GW27" s="442"/>
      <c r="GX27" s="442"/>
      <c r="GY27" s="442"/>
      <c r="GZ27" s="442"/>
      <c r="HA27" s="442"/>
      <c r="HB27" s="442"/>
      <c r="HC27" s="442"/>
      <c r="HD27" s="442"/>
      <c r="HE27" s="442"/>
      <c r="HF27" s="442"/>
      <c r="HG27" s="442"/>
      <c r="HH27" s="442"/>
      <c r="HI27" s="442"/>
      <c r="HJ27" s="442"/>
      <c r="HK27" s="442"/>
      <c r="HL27" s="442"/>
      <c r="HM27" s="442"/>
      <c r="HN27" s="442"/>
      <c r="HO27" s="442"/>
      <c r="HP27" s="442"/>
      <c r="HQ27" s="442"/>
      <c r="HR27" s="442"/>
      <c r="HS27" s="442"/>
      <c r="HT27" s="442"/>
      <c r="HU27" s="442"/>
      <c r="HV27" s="442"/>
      <c r="HW27" s="442"/>
      <c r="HX27" s="442"/>
      <c r="HY27" s="442"/>
      <c r="HZ27" s="442"/>
      <c r="IA27" s="442"/>
      <c r="IB27" s="442"/>
      <c r="IC27" s="442"/>
      <c r="ID27" s="442"/>
      <c r="IE27" s="442"/>
      <c r="IF27" s="442"/>
      <c r="IG27" s="442"/>
      <c r="IH27" s="442"/>
      <c r="II27" s="442"/>
      <c r="IJ27" s="442"/>
      <c r="IK27" s="442"/>
      <c r="IL27" s="442"/>
      <c r="IM27" s="442"/>
      <c r="IN27" s="442"/>
      <c r="IO27" s="442"/>
      <c r="IP27" s="442"/>
      <c r="IQ27" s="442"/>
      <c r="IR27" s="442"/>
      <c r="IS27" s="442"/>
      <c r="IT27" s="442"/>
      <c r="IU27" s="442"/>
      <c r="IV27" s="442"/>
    </row>
    <row r="28" spans="1:256" s="63" customFormat="1" ht="15">
      <c r="A28" s="429" t="s">
        <v>74</v>
      </c>
      <c r="B28" s="196" t="s">
        <v>97</v>
      </c>
      <c r="C28" s="372"/>
      <c r="D28" s="132"/>
      <c r="E28" s="132"/>
      <c r="F28" s="297"/>
      <c r="G28" s="145"/>
      <c r="H28" s="323"/>
      <c r="I28" s="58"/>
      <c r="J28" s="148"/>
      <c r="K28" s="299"/>
      <c r="L28" s="368">
        <v>2</v>
      </c>
      <c r="M28" s="42">
        <v>2</v>
      </c>
      <c r="N28" s="42"/>
      <c r="O28" s="324">
        <f>$T$6*L28</f>
        <v>36</v>
      </c>
      <c r="P28" s="42">
        <v>36</v>
      </c>
      <c r="Q28" s="323">
        <f>SUM(O28:P28)</f>
        <v>72</v>
      </c>
      <c r="R28" s="86" t="s">
        <v>5</v>
      </c>
      <c r="S28" s="43"/>
      <c r="T28" s="386">
        <f>Q28/36</f>
        <v>2</v>
      </c>
      <c r="U28" s="370"/>
      <c r="V28" s="143"/>
      <c r="W28" s="143"/>
      <c r="X28" s="324"/>
      <c r="Y28" s="42"/>
      <c r="Z28" s="297"/>
      <c r="AA28" s="38"/>
      <c r="AB28" s="179"/>
      <c r="AC28" s="307"/>
      <c r="AD28" s="368"/>
      <c r="AE28" s="143"/>
      <c r="AF28" s="143"/>
      <c r="AG28" s="324"/>
      <c r="AH28" s="42"/>
      <c r="AI28" s="312"/>
      <c r="AJ28" s="42"/>
      <c r="AK28" s="179"/>
      <c r="AL28" s="307"/>
      <c r="AM28" s="188"/>
      <c r="DI28" s="442"/>
      <c r="DJ28" s="442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42"/>
      <c r="DV28" s="442"/>
      <c r="DW28" s="442"/>
      <c r="DX28" s="442"/>
      <c r="DY28" s="442"/>
      <c r="DZ28" s="442"/>
      <c r="EA28" s="442"/>
      <c r="EB28" s="442"/>
      <c r="EC28" s="442"/>
      <c r="ED28" s="442"/>
      <c r="EE28" s="442"/>
      <c r="EF28" s="442"/>
      <c r="EG28" s="442"/>
      <c r="EH28" s="442"/>
      <c r="EI28" s="442"/>
      <c r="EJ28" s="442"/>
      <c r="EK28" s="442"/>
      <c r="EL28" s="442"/>
      <c r="EM28" s="442"/>
      <c r="EN28" s="442"/>
      <c r="EO28" s="442"/>
      <c r="EP28" s="442"/>
      <c r="EQ28" s="442"/>
      <c r="ER28" s="442"/>
      <c r="ES28" s="442"/>
      <c r="ET28" s="442"/>
      <c r="EU28" s="442"/>
      <c r="EV28" s="442"/>
      <c r="EW28" s="442"/>
      <c r="EX28" s="442"/>
      <c r="EY28" s="442"/>
      <c r="EZ28" s="442"/>
      <c r="FA28" s="442"/>
      <c r="FB28" s="442"/>
      <c r="FC28" s="442"/>
      <c r="FD28" s="442"/>
      <c r="FE28" s="442"/>
      <c r="FF28" s="442"/>
      <c r="FG28" s="442"/>
      <c r="FH28" s="442"/>
      <c r="FI28" s="442"/>
      <c r="FJ28" s="442"/>
      <c r="FK28" s="442"/>
      <c r="FL28" s="442"/>
      <c r="FM28" s="442"/>
      <c r="FN28" s="442"/>
      <c r="FO28" s="442"/>
      <c r="FP28" s="442"/>
      <c r="FQ28" s="442"/>
      <c r="FR28" s="442"/>
      <c r="FS28" s="442"/>
      <c r="FT28" s="442"/>
      <c r="FU28" s="442"/>
      <c r="FV28" s="442"/>
      <c r="FW28" s="442"/>
      <c r="FX28" s="442"/>
      <c r="FY28" s="442"/>
      <c r="FZ28" s="442"/>
      <c r="GA28" s="442"/>
      <c r="GB28" s="442"/>
      <c r="GC28" s="442"/>
      <c r="GD28" s="442"/>
      <c r="GE28" s="442"/>
      <c r="GF28" s="442"/>
      <c r="GG28" s="442"/>
      <c r="GH28" s="442"/>
      <c r="GI28" s="442"/>
      <c r="GJ28" s="442"/>
      <c r="GK28" s="442"/>
      <c r="GL28" s="442"/>
      <c r="GM28" s="442"/>
      <c r="GN28" s="442"/>
      <c r="GO28" s="442"/>
      <c r="GP28" s="442"/>
      <c r="GQ28" s="442"/>
      <c r="GR28" s="442"/>
      <c r="GS28" s="442"/>
      <c r="GT28" s="442"/>
      <c r="GU28" s="442"/>
      <c r="GV28" s="442"/>
      <c r="GW28" s="442"/>
      <c r="GX28" s="442"/>
      <c r="GY28" s="442"/>
      <c r="GZ28" s="442"/>
      <c r="HA28" s="442"/>
      <c r="HB28" s="442"/>
      <c r="HC28" s="442"/>
      <c r="HD28" s="442"/>
      <c r="HE28" s="442"/>
      <c r="HF28" s="442"/>
      <c r="HG28" s="442"/>
      <c r="HH28" s="442"/>
      <c r="HI28" s="442"/>
      <c r="HJ28" s="442"/>
      <c r="HK28" s="442"/>
      <c r="HL28" s="442"/>
      <c r="HM28" s="442"/>
      <c r="HN28" s="442"/>
      <c r="HO28" s="442"/>
      <c r="HP28" s="442"/>
      <c r="HQ28" s="442"/>
      <c r="HR28" s="442"/>
      <c r="HS28" s="442"/>
      <c r="HT28" s="442"/>
      <c r="HU28" s="442"/>
      <c r="HV28" s="442"/>
      <c r="HW28" s="442"/>
      <c r="HX28" s="442"/>
      <c r="HY28" s="442"/>
      <c r="HZ28" s="442"/>
      <c r="IA28" s="442"/>
      <c r="IB28" s="442"/>
      <c r="IC28" s="442"/>
      <c r="ID28" s="442"/>
      <c r="IE28" s="442"/>
      <c r="IF28" s="442"/>
      <c r="IG28" s="442"/>
      <c r="IH28" s="442"/>
      <c r="II28" s="442"/>
      <c r="IJ28" s="442"/>
      <c r="IK28" s="442"/>
      <c r="IL28" s="442"/>
      <c r="IM28" s="442"/>
      <c r="IN28" s="442"/>
      <c r="IO28" s="442"/>
      <c r="IP28" s="442"/>
      <c r="IQ28" s="442"/>
      <c r="IR28" s="442"/>
      <c r="IS28" s="442"/>
      <c r="IT28" s="442"/>
      <c r="IU28" s="442"/>
      <c r="IV28" s="442"/>
    </row>
    <row r="29" spans="1:256" s="63" customFormat="1" ht="15">
      <c r="A29" s="429" t="s">
        <v>74</v>
      </c>
      <c r="B29" s="212" t="s">
        <v>98</v>
      </c>
      <c r="C29" s="372"/>
      <c r="D29" s="132"/>
      <c r="E29" s="132"/>
      <c r="F29" s="297"/>
      <c r="G29" s="145"/>
      <c r="H29" s="323"/>
      <c r="I29" s="58"/>
      <c r="J29" s="148"/>
      <c r="K29" s="299"/>
      <c r="L29" s="372">
        <v>4</v>
      </c>
      <c r="M29" s="132">
        <v>4</v>
      </c>
      <c r="N29" s="132"/>
      <c r="O29" s="324">
        <f>$T$6*L29</f>
        <v>72</v>
      </c>
      <c r="P29" s="38">
        <v>36</v>
      </c>
      <c r="Q29" s="323">
        <f>SUM(O29:P29)</f>
        <v>108</v>
      </c>
      <c r="R29" s="58"/>
      <c r="S29" s="171" t="s">
        <v>6</v>
      </c>
      <c r="T29" s="386">
        <f>Q29/36</f>
        <v>3</v>
      </c>
      <c r="U29" s="370"/>
      <c r="V29" s="143"/>
      <c r="W29" s="143"/>
      <c r="X29" s="324"/>
      <c r="Y29" s="42"/>
      <c r="Z29" s="297"/>
      <c r="AA29" s="38"/>
      <c r="AB29" s="179"/>
      <c r="AC29" s="307"/>
      <c r="AD29" s="368"/>
      <c r="AE29" s="143"/>
      <c r="AF29" s="143"/>
      <c r="AG29" s="324"/>
      <c r="AH29" s="42"/>
      <c r="AI29" s="312"/>
      <c r="AJ29" s="42"/>
      <c r="AK29" s="179"/>
      <c r="AL29" s="307"/>
      <c r="AM29" s="188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442"/>
      <c r="EH29" s="442"/>
      <c r="EI29" s="442"/>
      <c r="EJ29" s="442"/>
      <c r="EK29" s="442"/>
      <c r="EL29" s="442"/>
      <c r="EM29" s="442"/>
      <c r="EN29" s="442"/>
      <c r="EO29" s="442"/>
      <c r="EP29" s="442"/>
      <c r="EQ29" s="442"/>
      <c r="ER29" s="442"/>
      <c r="ES29" s="442"/>
      <c r="ET29" s="442"/>
      <c r="EU29" s="442"/>
      <c r="EV29" s="442"/>
      <c r="EW29" s="442"/>
      <c r="EX29" s="442"/>
      <c r="EY29" s="442"/>
      <c r="EZ29" s="442"/>
      <c r="FA29" s="442"/>
      <c r="FB29" s="442"/>
      <c r="FC29" s="442"/>
      <c r="FD29" s="442"/>
      <c r="FE29" s="442"/>
      <c r="FF29" s="442"/>
      <c r="FG29" s="442"/>
      <c r="FH29" s="442"/>
      <c r="FI29" s="442"/>
      <c r="FJ29" s="442"/>
      <c r="FK29" s="442"/>
      <c r="FL29" s="442"/>
      <c r="FM29" s="442"/>
      <c r="FN29" s="442"/>
      <c r="FO29" s="442"/>
      <c r="FP29" s="442"/>
      <c r="FQ29" s="442"/>
      <c r="FR29" s="442"/>
      <c r="FS29" s="442"/>
      <c r="FT29" s="442"/>
      <c r="FU29" s="442"/>
      <c r="FV29" s="442"/>
      <c r="FW29" s="442"/>
      <c r="FX29" s="442"/>
      <c r="FY29" s="442"/>
      <c r="FZ29" s="442"/>
      <c r="GA29" s="442"/>
      <c r="GB29" s="442"/>
      <c r="GC29" s="442"/>
      <c r="GD29" s="442"/>
      <c r="GE29" s="442"/>
      <c r="GF29" s="442"/>
      <c r="GG29" s="442"/>
      <c r="GH29" s="442"/>
      <c r="GI29" s="442"/>
      <c r="GJ29" s="442"/>
      <c r="GK29" s="442"/>
      <c r="GL29" s="442"/>
      <c r="GM29" s="442"/>
      <c r="GN29" s="442"/>
      <c r="GO29" s="442"/>
      <c r="GP29" s="442"/>
      <c r="GQ29" s="442"/>
      <c r="GR29" s="442"/>
      <c r="GS29" s="442"/>
      <c r="GT29" s="442"/>
      <c r="GU29" s="442"/>
      <c r="GV29" s="442"/>
      <c r="GW29" s="442"/>
      <c r="GX29" s="442"/>
      <c r="GY29" s="442"/>
      <c r="GZ29" s="442"/>
      <c r="HA29" s="442"/>
      <c r="HB29" s="442"/>
      <c r="HC29" s="442"/>
      <c r="HD29" s="442"/>
      <c r="HE29" s="442"/>
      <c r="HF29" s="442"/>
      <c r="HG29" s="442"/>
      <c r="HH29" s="442"/>
      <c r="HI29" s="442"/>
      <c r="HJ29" s="442"/>
      <c r="HK29" s="442"/>
      <c r="HL29" s="442"/>
      <c r="HM29" s="442"/>
      <c r="HN29" s="442"/>
      <c r="HO29" s="442"/>
      <c r="HP29" s="442"/>
      <c r="HQ29" s="442"/>
      <c r="HR29" s="442"/>
      <c r="HS29" s="442"/>
      <c r="HT29" s="442"/>
      <c r="HU29" s="442"/>
      <c r="HV29" s="442"/>
      <c r="HW29" s="442"/>
      <c r="HX29" s="442"/>
      <c r="HY29" s="442"/>
      <c r="HZ29" s="442"/>
      <c r="IA29" s="442"/>
      <c r="IB29" s="442"/>
      <c r="IC29" s="442"/>
      <c r="ID29" s="442"/>
      <c r="IE29" s="442"/>
      <c r="IF29" s="442"/>
      <c r="IG29" s="442"/>
      <c r="IH29" s="442"/>
      <c r="II29" s="442"/>
      <c r="IJ29" s="442"/>
      <c r="IK29" s="442"/>
      <c r="IL29" s="442"/>
      <c r="IM29" s="442"/>
      <c r="IN29" s="442"/>
      <c r="IO29" s="442"/>
      <c r="IP29" s="442"/>
      <c r="IQ29" s="442"/>
      <c r="IR29" s="442"/>
      <c r="IS29" s="442"/>
      <c r="IT29" s="442"/>
      <c r="IU29" s="442"/>
      <c r="IV29" s="442"/>
    </row>
    <row r="30" spans="1:256" s="63" customFormat="1" ht="15">
      <c r="A30" s="429" t="s">
        <v>74</v>
      </c>
      <c r="B30" s="230" t="s">
        <v>99</v>
      </c>
      <c r="C30" s="370"/>
      <c r="D30" s="41"/>
      <c r="E30" s="41"/>
      <c r="F30" s="297"/>
      <c r="G30" s="65"/>
      <c r="H30" s="404"/>
      <c r="I30" s="38"/>
      <c r="J30" s="60"/>
      <c r="K30" s="398"/>
      <c r="L30" s="372"/>
      <c r="M30" s="111"/>
      <c r="N30" s="111"/>
      <c r="O30" s="324"/>
      <c r="P30" s="38"/>
      <c r="Q30" s="323"/>
      <c r="R30" s="58"/>
      <c r="S30" s="60"/>
      <c r="T30" s="398"/>
      <c r="U30" s="372">
        <v>2</v>
      </c>
      <c r="V30" s="132">
        <v>2</v>
      </c>
      <c r="W30" s="132"/>
      <c r="X30" s="297">
        <f>$AC$6*U30</f>
        <v>36</v>
      </c>
      <c r="Y30" s="38">
        <v>36</v>
      </c>
      <c r="Z30" s="323">
        <f>SUM(X30:Y30)</f>
        <v>72</v>
      </c>
      <c r="AA30" s="39"/>
      <c r="AB30" s="164" t="s">
        <v>6</v>
      </c>
      <c r="AC30" s="258">
        <f>Z30/36</f>
        <v>2</v>
      </c>
      <c r="AD30" s="368"/>
      <c r="AE30" s="143"/>
      <c r="AF30" s="143"/>
      <c r="AG30" s="324"/>
      <c r="AH30" s="42"/>
      <c r="AI30" s="312"/>
      <c r="AJ30" s="42"/>
      <c r="AK30" s="179"/>
      <c r="AL30" s="307"/>
      <c r="AM30" s="188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42"/>
      <c r="DV30" s="442"/>
      <c r="DW30" s="442"/>
      <c r="DX30" s="442"/>
      <c r="DY30" s="442"/>
      <c r="DZ30" s="442"/>
      <c r="EA30" s="442"/>
      <c r="EB30" s="442"/>
      <c r="EC30" s="442"/>
      <c r="ED30" s="442"/>
      <c r="EE30" s="442"/>
      <c r="EF30" s="442"/>
      <c r="EG30" s="442"/>
      <c r="EH30" s="442"/>
      <c r="EI30" s="442"/>
      <c r="EJ30" s="442"/>
      <c r="EK30" s="442"/>
      <c r="EL30" s="442"/>
      <c r="EM30" s="442"/>
      <c r="EN30" s="442"/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42"/>
      <c r="EZ30" s="442"/>
      <c r="FA30" s="442"/>
      <c r="FB30" s="442"/>
      <c r="FC30" s="442"/>
      <c r="FD30" s="442"/>
      <c r="FE30" s="442"/>
      <c r="FF30" s="442"/>
      <c r="FG30" s="442"/>
      <c r="FH30" s="442"/>
      <c r="FI30" s="442"/>
      <c r="FJ30" s="442"/>
      <c r="FK30" s="442"/>
      <c r="FL30" s="442"/>
      <c r="FM30" s="442"/>
      <c r="FN30" s="442"/>
      <c r="FO30" s="442"/>
      <c r="FP30" s="442"/>
      <c r="FQ30" s="442"/>
      <c r="FR30" s="442"/>
      <c r="FS30" s="442"/>
      <c r="FT30" s="442"/>
      <c r="FU30" s="442"/>
      <c r="FV30" s="442"/>
      <c r="FW30" s="442"/>
      <c r="FX30" s="442"/>
      <c r="FY30" s="442"/>
      <c r="FZ30" s="442"/>
      <c r="GA30" s="442"/>
      <c r="GB30" s="442"/>
      <c r="GC30" s="442"/>
      <c r="GD30" s="442"/>
      <c r="GE30" s="442"/>
      <c r="GF30" s="442"/>
      <c r="GG30" s="442"/>
      <c r="GH30" s="442"/>
      <c r="GI30" s="442"/>
      <c r="GJ30" s="442"/>
      <c r="GK30" s="442"/>
      <c r="GL30" s="442"/>
      <c r="GM30" s="442"/>
      <c r="GN30" s="442"/>
      <c r="GO30" s="442"/>
      <c r="GP30" s="442"/>
      <c r="GQ30" s="442"/>
      <c r="GR30" s="442"/>
      <c r="GS30" s="442"/>
      <c r="GT30" s="442"/>
      <c r="GU30" s="442"/>
      <c r="GV30" s="442"/>
      <c r="GW30" s="442"/>
      <c r="GX30" s="442"/>
      <c r="GY30" s="442"/>
      <c r="GZ30" s="442"/>
      <c r="HA30" s="442"/>
      <c r="HB30" s="442"/>
      <c r="HC30" s="442"/>
      <c r="HD30" s="442"/>
      <c r="HE30" s="442"/>
      <c r="HF30" s="442"/>
      <c r="HG30" s="442"/>
      <c r="HH30" s="442"/>
      <c r="HI30" s="442"/>
      <c r="HJ30" s="442"/>
      <c r="HK30" s="442"/>
      <c r="HL30" s="442"/>
      <c r="HM30" s="442"/>
      <c r="HN30" s="442"/>
      <c r="HO30" s="442"/>
      <c r="HP30" s="442"/>
      <c r="HQ30" s="442"/>
      <c r="HR30" s="442"/>
      <c r="HS30" s="442"/>
      <c r="HT30" s="442"/>
      <c r="HU30" s="442"/>
      <c r="HV30" s="442"/>
      <c r="HW30" s="442"/>
      <c r="HX30" s="442"/>
      <c r="HY30" s="442"/>
      <c r="HZ30" s="442"/>
      <c r="IA30" s="442"/>
      <c r="IB30" s="442"/>
      <c r="IC30" s="442"/>
      <c r="ID30" s="442"/>
      <c r="IE30" s="442"/>
      <c r="IF30" s="442"/>
      <c r="IG30" s="442"/>
      <c r="IH30" s="442"/>
      <c r="II30" s="442"/>
      <c r="IJ30" s="442"/>
      <c r="IK30" s="442"/>
      <c r="IL30" s="442"/>
      <c r="IM30" s="442"/>
      <c r="IN30" s="442"/>
      <c r="IO30" s="442"/>
      <c r="IP30" s="442"/>
      <c r="IQ30" s="442"/>
      <c r="IR30" s="442"/>
      <c r="IS30" s="442"/>
      <c r="IT30" s="442"/>
      <c r="IU30" s="442"/>
      <c r="IV30" s="442"/>
    </row>
    <row r="31" spans="1:256" s="63" customFormat="1" ht="15.75" thickBot="1">
      <c r="A31" s="429" t="s">
        <v>74</v>
      </c>
      <c r="B31" s="230" t="s">
        <v>34</v>
      </c>
      <c r="C31" s="370"/>
      <c r="D31" s="41"/>
      <c r="E31" s="41"/>
      <c r="F31" s="297"/>
      <c r="G31" s="65"/>
      <c r="H31" s="404"/>
      <c r="I31" s="38"/>
      <c r="J31" s="60"/>
      <c r="K31" s="307"/>
      <c r="L31" s="369"/>
      <c r="M31" s="111"/>
      <c r="N31" s="111"/>
      <c r="O31" s="324"/>
      <c r="P31" s="38"/>
      <c r="Q31" s="323"/>
      <c r="R31" s="58"/>
      <c r="S31" s="60"/>
      <c r="T31" s="398"/>
      <c r="U31" s="369">
        <v>4</v>
      </c>
      <c r="V31" s="132">
        <v>4</v>
      </c>
      <c r="W31" s="132"/>
      <c r="X31" s="297">
        <f>$AC$6*U31</f>
        <v>72</v>
      </c>
      <c r="Y31" s="38">
        <v>36</v>
      </c>
      <c r="Z31" s="323">
        <f>SUM(X31:Y31)</f>
        <v>108</v>
      </c>
      <c r="AA31" s="39"/>
      <c r="AB31" s="164" t="s">
        <v>6</v>
      </c>
      <c r="AC31" s="258">
        <f>Z31/36</f>
        <v>3</v>
      </c>
      <c r="AD31" s="368"/>
      <c r="AE31" s="143"/>
      <c r="AF31" s="143"/>
      <c r="AG31" s="324"/>
      <c r="AH31" s="42"/>
      <c r="AI31" s="312"/>
      <c r="AJ31" s="42"/>
      <c r="AK31" s="179"/>
      <c r="AL31" s="307"/>
      <c r="AM31" s="188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42"/>
      <c r="DV31" s="442"/>
      <c r="DW31" s="442"/>
      <c r="DX31" s="442"/>
      <c r="DY31" s="442"/>
      <c r="DZ31" s="442"/>
      <c r="EA31" s="442"/>
      <c r="EB31" s="442"/>
      <c r="EC31" s="442"/>
      <c r="ED31" s="442"/>
      <c r="EE31" s="442"/>
      <c r="EF31" s="442"/>
      <c r="EG31" s="442"/>
      <c r="EH31" s="442"/>
      <c r="EI31" s="442"/>
      <c r="EJ31" s="442"/>
      <c r="EK31" s="442"/>
      <c r="EL31" s="442"/>
      <c r="EM31" s="442"/>
      <c r="EN31" s="442"/>
      <c r="EO31" s="442"/>
      <c r="EP31" s="442"/>
      <c r="EQ31" s="442"/>
      <c r="ER31" s="442"/>
      <c r="ES31" s="442"/>
      <c r="ET31" s="442"/>
      <c r="EU31" s="442"/>
      <c r="EV31" s="442"/>
      <c r="EW31" s="442"/>
      <c r="EX31" s="442"/>
      <c r="EY31" s="442"/>
      <c r="EZ31" s="442"/>
      <c r="FA31" s="442"/>
      <c r="FB31" s="442"/>
      <c r="FC31" s="442"/>
      <c r="FD31" s="442"/>
      <c r="FE31" s="442"/>
      <c r="FF31" s="442"/>
      <c r="FG31" s="442"/>
      <c r="FH31" s="442"/>
      <c r="FI31" s="442"/>
      <c r="FJ31" s="442"/>
      <c r="FK31" s="442"/>
      <c r="FL31" s="442"/>
      <c r="FM31" s="442"/>
      <c r="FN31" s="442"/>
      <c r="FO31" s="442"/>
      <c r="FP31" s="442"/>
      <c r="FQ31" s="442"/>
      <c r="FR31" s="442"/>
      <c r="FS31" s="442"/>
      <c r="FT31" s="442"/>
      <c r="FU31" s="442"/>
      <c r="FV31" s="442"/>
      <c r="FW31" s="442"/>
      <c r="FX31" s="442"/>
      <c r="FY31" s="442"/>
      <c r="FZ31" s="442"/>
      <c r="GA31" s="442"/>
      <c r="GB31" s="442"/>
      <c r="GC31" s="442"/>
      <c r="GD31" s="442"/>
      <c r="GE31" s="442"/>
      <c r="GF31" s="442"/>
      <c r="GG31" s="442"/>
      <c r="GH31" s="442"/>
      <c r="GI31" s="442"/>
      <c r="GJ31" s="442"/>
      <c r="GK31" s="442"/>
      <c r="GL31" s="442"/>
      <c r="GM31" s="442"/>
      <c r="GN31" s="442"/>
      <c r="GO31" s="442"/>
      <c r="GP31" s="442"/>
      <c r="GQ31" s="442"/>
      <c r="GR31" s="442"/>
      <c r="GS31" s="442"/>
      <c r="GT31" s="442"/>
      <c r="GU31" s="442"/>
      <c r="GV31" s="442"/>
      <c r="GW31" s="442"/>
      <c r="GX31" s="442"/>
      <c r="GY31" s="442"/>
      <c r="GZ31" s="442"/>
      <c r="HA31" s="442"/>
      <c r="HB31" s="442"/>
      <c r="HC31" s="442"/>
      <c r="HD31" s="442"/>
      <c r="HE31" s="442"/>
      <c r="HF31" s="442"/>
      <c r="HG31" s="442"/>
      <c r="HH31" s="442"/>
      <c r="HI31" s="442"/>
      <c r="HJ31" s="442"/>
      <c r="HK31" s="442"/>
      <c r="HL31" s="442"/>
      <c r="HM31" s="442"/>
      <c r="HN31" s="442"/>
      <c r="HO31" s="442"/>
      <c r="HP31" s="442"/>
      <c r="HQ31" s="442"/>
      <c r="HR31" s="442"/>
      <c r="HS31" s="442"/>
      <c r="HT31" s="442"/>
      <c r="HU31" s="442"/>
      <c r="HV31" s="442"/>
      <c r="HW31" s="442"/>
      <c r="HX31" s="442"/>
      <c r="HY31" s="442"/>
      <c r="HZ31" s="442"/>
      <c r="IA31" s="442"/>
      <c r="IB31" s="442"/>
      <c r="IC31" s="442"/>
      <c r="ID31" s="442"/>
      <c r="IE31" s="442"/>
      <c r="IF31" s="442"/>
      <c r="IG31" s="442"/>
      <c r="IH31" s="442"/>
      <c r="II31" s="442"/>
      <c r="IJ31" s="442"/>
      <c r="IK31" s="442"/>
      <c r="IL31" s="442"/>
      <c r="IM31" s="442"/>
      <c r="IN31" s="442"/>
      <c r="IO31" s="442"/>
      <c r="IP31" s="442"/>
      <c r="IQ31" s="442"/>
      <c r="IR31" s="442"/>
      <c r="IS31" s="442"/>
      <c r="IT31" s="442"/>
      <c r="IU31" s="442"/>
      <c r="IV31" s="442"/>
    </row>
    <row r="32" spans="1:256" s="63" customFormat="1" ht="15.75" thickTop="1">
      <c r="A32" s="429" t="s">
        <v>74</v>
      </c>
      <c r="B32" s="228" t="s">
        <v>39</v>
      </c>
      <c r="C32" s="372">
        <v>2</v>
      </c>
      <c r="D32" s="132"/>
      <c r="E32" s="132">
        <v>2</v>
      </c>
      <c r="F32" s="297">
        <f>$AC$6*C32</f>
        <v>36</v>
      </c>
      <c r="G32" s="145">
        <v>36</v>
      </c>
      <c r="H32" s="323">
        <f>SUM(F32:G32)</f>
        <v>72</v>
      </c>
      <c r="I32" s="146"/>
      <c r="J32" s="147" t="s">
        <v>9</v>
      </c>
      <c r="K32" s="299">
        <f>H32/36</f>
        <v>2</v>
      </c>
      <c r="L32" s="372">
        <v>2</v>
      </c>
      <c r="M32" s="132"/>
      <c r="N32" s="132">
        <v>2</v>
      </c>
      <c r="O32" s="324">
        <f>$T$6*L32</f>
        <v>36</v>
      </c>
      <c r="P32" s="38">
        <v>36</v>
      </c>
      <c r="Q32" s="323">
        <f>SUM(O32:P32)</f>
        <v>72</v>
      </c>
      <c r="R32" s="39"/>
      <c r="S32" s="164" t="s">
        <v>9</v>
      </c>
      <c r="T32" s="258">
        <f>Q32/36</f>
        <v>2</v>
      </c>
      <c r="U32" s="372">
        <v>2</v>
      </c>
      <c r="V32" s="132"/>
      <c r="W32" s="132">
        <v>2</v>
      </c>
      <c r="X32" s="297">
        <f>$AC$6*U32</f>
        <v>36</v>
      </c>
      <c r="Y32" s="38">
        <v>36</v>
      </c>
      <c r="Z32" s="323">
        <f>SUM(X32:Y32)</f>
        <v>72</v>
      </c>
      <c r="AA32" s="38"/>
      <c r="AB32" s="164" t="s">
        <v>9</v>
      </c>
      <c r="AC32" s="389">
        <f>Z32/36</f>
        <v>2</v>
      </c>
      <c r="AD32" s="368"/>
      <c r="AE32" s="143"/>
      <c r="AF32" s="143"/>
      <c r="AG32" s="324"/>
      <c r="AH32" s="42"/>
      <c r="AI32" s="312"/>
      <c r="AJ32" s="42"/>
      <c r="AK32" s="179"/>
      <c r="AL32" s="307"/>
      <c r="AM32" s="188"/>
      <c r="DI32" s="442"/>
      <c r="DJ32" s="442"/>
      <c r="DK32" s="442"/>
      <c r="DL32" s="442"/>
      <c r="DM32" s="442"/>
      <c r="DN32" s="442"/>
      <c r="DO32" s="442"/>
      <c r="DP32" s="442"/>
      <c r="DQ32" s="442"/>
      <c r="DR32" s="442"/>
      <c r="DS32" s="442"/>
      <c r="DT32" s="442"/>
      <c r="DU32" s="442"/>
      <c r="DV32" s="442"/>
      <c r="DW32" s="442"/>
      <c r="DX32" s="442"/>
      <c r="DY32" s="442"/>
      <c r="DZ32" s="442"/>
      <c r="EA32" s="442"/>
      <c r="EB32" s="442"/>
      <c r="EC32" s="442"/>
      <c r="ED32" s="442"/>
      <c r="EE32" s="442"/>
      <c r="EF32" s="442"/>
      <c r="EG32" s="442"/>
      <c r="EH32" s="442"/>
      <c r="EI32" s="442"/>
      <c r="EJ32" s="442"/>
      <c r="EK32" s="442"/>
      <c r="EL32" s="442"/>
      <c r="EM32" s="442"/>
      <c r="EN32" s="442"/>
      <c r="EO32" s="442"/>
      <c r="EP32" s="442"/>
      <c r="EQ32" s="442"/>
      <c r="ER32" s="442"/>
      <c r="ES32" s="442"/>
      <c r="ET32" s="442"/>
      <c r="EU32" s="442"/>
      <c r="EV32" s="442"/>
      <c r="EW32" s="442"/>
      <c r="EX32" s="442"/>
      <c r="EY32" s="442"/>
      <c r="EZ32" s="442"/>
      <c r="FA32" s="442"/>
      <c r="FB32" s="442"/>
      <c r="FC32" s="442"/>
      <c r="FD32" s="442"/>
      <c r="FE32" s="442"/>
      <c r="FF32" s="442"/>
      <c r="FG32" s="442"/>
      <c r="FH32" s="442"/>
      <c r="FI32" s="442"/>
      <c r="FJ32" s="442"/>
      <c r="FK32" s="442"/>
      <c r="FL32" s="442"/>
      <c r="FM32" s="442"/>
      <c r="FN32" s="442"/>
      <c r="FO32" s="442"/>
      <c r="FP32" s="442"/>
      <c r="FQ32" s="442"/>
      <c r="FR32" s="442"/>
      <c r="FS32" s="442"/>
      <c r="FT32" s="442"/>
      <c r="FU32" s="442"/>
      <c r="FV32" s="442"/>
      <c r="FW32" s="442"/>
      <c r="FX32" s="442"/>
      <c r="FY32" s="442"/>
      <c r="FZ32" s="442"/>
      <c r="GA32" s="442"/>
      <c r="GB32" s="442"/>
      <c r="GC32" s="442"/>
      <c r="GD32" s="442"/>
      <c r="GE32" s="442"/>
      <c r="GF32" s="442"/>
      <c r="GG32" s="442"/>
      <c r="GH32" s="442"/>
      <c r="GI32" s="442"/>
      <c r="GJ32" s="442"/>
      <c r="GK32" s="442"/>
      <c r="GL32" s="442"/>
      <c r="GM32" s="442"/>
      <c r="GN32" s="442"/>
      <c r="GO32" s="442"/>
      <c r="GP32" s="442"/>
      <c r="GQ32" s="442"/>
      <c r="GR32" s="442"/>
      <c r="GS32" s="442"/>
      <c r="GT32" s="442"/>
      <c r="GU32" s="442"/>
      <c r="GV32" s="442"/>
      <c r="GW32" s="442"/>
      <c r="GX32" s="442"/>
      <c r="GY32" s="442"/>
      <c r="GZ32" s="442"/>
      <c r="HA32" s="442"/>
      <c r="HB32" s="442"/>
      <c r="HC32" s="442"/>
      <c r="HD32" s="442"/>
      <c r="HE32" s="442"/>
      <c r="HF32" s="442"/>
      <c r="HG32" s="442"/>
      <c r="HH32" s="442"/>
      <c r="HI32" s="442"/>
      <c r="HJ32" s="442"/>
      <c r="HK32" s="442"/>
      <c r="HL32" s="442"/>
      <c r="HM32" s="442"/>
      <c r="HN32" s="442"/>
      <c r="HO32" s="442"/>
      <c r="HP32" s="442"/>
      <c r="HQ32" s="442"/>
      <c r="HR32" s="442"/>
      <c r="HS32" s="442"/>
      <c r="HT32" s="442"/>
      <c r="HU32" s="442"/>
      <c r="HV32" s="442"/>
      <c r="HW32" s="442"/>
      <c r="HX32" s="442"/>
      <c r="HY32" s="442"/>
      <c r="HZ32" s="442"/>
      <c r="IA32" s="442"/>
      <c r="IB32" s="442"/>
      <c r="IC32" s="442"/>
      <c r="ID32" s="442"/>
      <c r="IE32" s="442"/>
      <c r="IF32" s="442"/>
      <c r="IG32" s="442"/>
      <c r="IH32" s="442"/>
      <c r="II32" s="442"/>
      <c r="IJ32" s="442"/>
      <c r="IK32" s="442"/>
      <c r="IL32" s="442"/>
      <c r="IM32" s="442"/>
      <c r="IN32" s="442"/>
      <c r="IO32" s="442"/>
      <c r="IP32" s="442"/>
      <c r="IQ32" s="442"/>
      <c r="IR32" s="442"/>
      <c r="IS32" s="442"/>
      <c r="IT32" s="442"/>
      <c r="IU32" s="442"/>
      <c r="IV32" s="442"/>
    </row>
    <row r="33" spans="1:256" s="63" customFormat="1" ht="15">
      <c r="A33" s="429" t="s">
        <v>74</v>
      </c>
      <c r="B33" s="223" t="s">
        <v>27</v>
      </c>
      <c r="C33" s="372">
        <v>4</v>
      </c>
      <c r="D33" s="132">
        <v>2</v>
      </c>
      <c r="E33" s="132">
        <v>2</v>
      </c>
      <c r="F33" s="297">
        <f>$AC$6*C33</f>
        <v>72</v>
      </c>
      <c r="G33" s="145">
        <v>72</v>
      </c>
      <c r="H33" s="323">
        <f>SUM(F33:G33)</f>
        <v>144</v>
      </c>
      <c r="I33" s="145" t="s">
        <v>5</v>
      </c>
      <c r="J33" s="148"/>
      <c r="K33" s="299">
        <f>H33/36</f>
        <v>4</v>
      </c>
      <c r="L33" s="369"/>
      <c r="M33" s="132"/>
      <c r="N33" s="132"/>
      <c r="O33" s="297"/>
      <c r="P33" s="38"/>
      <c r="Q33" s="323"/>
      <c r="R33" s="39"/>
      <c r="S33" s="164"/>
      <c r="T33" s="301"/>
      <c r="U33" s="369"/>
      <c r="V33" s="132"/>
      <c r="W33" s="132"/>
      <c r="X33" s="297"/>
      <c r="Y33" s="38"/>
      <c r="Z33" s="363"/>
      <c r="AA33" s="39"/>
      <c r="AB33" s="164"/>
      <c r="AC33" s="301"/>
      <c r="AD33" s="372"/>
      <c r="AE33" s="143"/>
      <c r="AF33" s="143"/>
      <c r="AG33" s="324"/>
      <c r="AH33" s="38"/>
      <c r="AI33" s="312"/>
      <c r="AJ33" s="38"/>
      <c r="AK33" s="171"/>
      <c r="AL33" s="332"/>
      <c r="AM33" s="188"/>
      <c r="DI33" s="442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42"/>
      <c r="DV33" s="442"/>
      <c r="DW33" s="442"/>
      <c r="DX33" s="442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2"/>
      <c r="EJ33" s="442"/>
      <c r="EK33" s="442"/>
      <c r="EL33" s="442"/>
      <c r="EM33" s="442"/>
      <c r="EN33" s="442"/>
      <c r="EO33" s="442"/>
      <c r="EP33" s="442"/>
      <c r="EQ33" s="442"/>
      <c r="ER33" s="442"/>
      <c r="ES33" s="442"/>
      <c r="ET33" s="442"/>
      <c r="EU33" s="442"/>
      <c r="EV33" s="442"/>
      <c r="EW33" s="442"/>
      <c r="EX33" s="442"/>
      <c r="EY33" s="442"/>
      <c r="EZ33" s="442"/>
      <c r="FA33" s="442"/>
      <c r="FB33" s="442"/>
      <c r="FC33" s="442"/>
      <c r="FD33" s="442"/>
      <c r="FE33" s="442"/>
      <c r="FF33" s="442"/>
      <c r="FG33" s="442"/>
      <c r="FH33" s="442"/>
      <c r="FI33" s="442"/>
      <c r="FJ33" s="442"/>
      <c r="FK33" s="442"/>
      <c r="FL33" s="442"/>
      <c r="FM33" s="442"/>
      <c r="FN33" s="442"/>
      <c r="FO33" s="442"/>
      <c r="FP33" s="442"/>
      <c r="FQ33" s="442"/>
      <c r="FR33" s="442"/>
      <c r="FS33" s="442"/>
      <c r="FT33" s="442"/>
      <c r="FU33" s="442"/>
      <c r="FV33" s="442"/>
      <c r="FW33" s="442"/>
      <c r="FX33" s="442"/>
      <c r="FY33" s="442"/>
      <c r="FZ33" s="442"/>
      <c r="GA33" s="442"/>
      <c r="GB33" s="442"/>
      <c r="GC33" s="442"/>
      <c r="GD33" s="442"/>
      <c r="GE33" s="442"/>
      <c r="GF33" s="442"/>
      <c r="GG33" s="442"/>
      <c r="GH33" s="442"/>
      <c r="GI33" s="442"/>
      <c r="GJ33" s="442"/>
      <c r="GK33" s="442"/>
      <c r="GL33" s="442"/>
      <c r="GM33" s="442"/>
      <c r="GN33" s="442"/>
      <c r="GO33" s="442"/>
      <c r="GP33" s="442"/>
      <c r="GQ33" s="442"/>
      <c r="GR33" s="442"/>
      <c r="GS33" s="442"/>
      <c r="GT33" s="442"/>
      <c r="GU33" s="442"/>
      <c r="GV33" s="442"/>
      <c r="GW33" s="442"/>
      <c r="GX33" s="442"/>
      <c r="GY33" s="442"/>
      <c r="GZ33" s="442"/>
      <c r="HA33" s="442"/>
      <c r="HB33" s="442"/>
      <c r="HC33" s="442"/>
      <c r="HD33" s="442"/>
      <c r="HE33" s="442"/>
      <c r="HF33" s="442"/>
      <c r="HG33" s="442"/>
      <c r="HH33" s="442"/>
      <c r="HI33" s="442"/>
      <c r="HJ33" s="442"/>
      <c r="HK33" s="442"/>
      <c r="HL33" s="442"/>
      <c r="HM33" s="442"/>
      <c r="HN33" s="442"/>
      <c r="HO33" s="442"/>
      <c r="HP33" s="442"/>
      <c r="HQ33" s="442"/>
      <c r="HR33" s="442"/>
      <c r="HS33" s="442"/>
      <c r="HT33" s="442"/>
      <c r="HU33" s="442"/>
      <c r="HV33" s="442"/>
      <c r="HW33" s="442"/>
      <c r="HX33" s="442"/>
      <c r="HY33" s="442"/>
      <c r="HZ33" s="442"/>
      <c r="IA33" s="442"/>
      <c r="IB33" s="442"/>
      <c r="IC33" s="442"/>
      <c r="ID33" s="442"/>
      <c r="IE33" s="442"/>
      <c r="IF33" s="442"/>
      <c r="IG33" s="442"/>
      <c r="IH33" s="442"/>
      <c r="II33" s="442"/>
      <c r="IJ33" s="442"/>
      <c r="IK33" s="442"/>
      <c r="IL33" s="442"/>
      <c r="IM33" s="442"/>
      <c r="IN33" s="442"/>
      <c r="IO33" s="442"/>
      <c r="IP33" s="442"/>
      <c r="IQ33" s="442"/>
      <c r="IR33" s="442"/>
      <c r="IS33" s="442"/>
      <c r="IT33" s="442"/>
      <c r="IU33" s="442"/>
      <c r="IV33" s="442"/>
    </row>
    <row r="34" spans="1:256" s="63" customFormat="1" ht="15">
      <c r="A34" s="429" t="s">
        <v>74</v>
      </c>
      <c r="B34" s="441" t="s">
        <v>121</v>
      </c>
      <c r="C34" s="368">
        <v>2</v>
      </c>
      <c r="D34" s="143">
        <v>2</v>
      </c>
      <c r="E34" s="143"/>
      <c r="F34" s="297">
        <f>$AC$6*C34</f>
        <v>36</v>
      </c>
      <c r="G34" s="176">
        <v>72</v>
      </c>
      <c r="H34" s="323">
        <f>SUM(F34:G34)</f>
        <v>108</v>
      </c>
      <c r="I34" s="176"/>
      <c r="J34" s="177" t="s">
        <v>6</v>
      </c>
      <c r="K34" s="299">
        <f>H34/36</f>
        <v>3</v>
      </c>
      <c r="L34" s="370"/>
      <c r="M34" s="143"/>
      <c r="N34" s="143"/>
      <c r="O34" s="324"/>
      <c r="P34" s="42"/>
      <c r="Q34" s="323"/>
      <c r="R34" s="38"/>
      <c r="S34" s="179"/>
      <c r="T34" s="385"/>
      <c r="U34" s="370"/>
      <c r="V34" s="143"/>
      <c r="W34" s="143"/>
      <c r="X34" s="297"/>
      <c r="Y34" s="42"/>
      <c r="Z34" s="363"/>
      <c r="AA34" s="43"/>
      <c r="AB34" s="164"/>
      <c r="AC34" s="383"/>
      <c r="AD34" s="368"/>
      <c r="AE34" s="143"/>
      <c r="AF34" s="143"/>
      <c r="AG34" s="324"/>
      <c r="AH34" s="42"/>
      <c r="AI34" s="312"/>
      <c r="AJ34" s="42"/>
      <c r="AK34" s="179"/>
      <c r="AL34" s="332"/>
      <c r="AM34" s="188"/>
      <c r="DI34" s="442"/>
      <c r="DJ34" s="442"/>
      <c r="DK34" s="442"/>
      <c r="DL34" s="442"/>
      <c r="DM34" s="442"/>
      <c r="DN34" s="442"/>
      <c r="DO34" s="442"/>
      <c r="DP34" s="442"/>
      <c r="DQ34" s="442"/>
      <c r="DR34" s="442"/>
      <c r="DS34" s="442"/>
      <c r="DT34" s="442"/>
      <c r="DU34" s="442"/>
      <c r="DV34" s="442"/>
      <c r="DW34" s="442"/>
      <c r="DX34" s="442"/>
      <c r="DY34" s="442"/>
      <c r="DZ34" s="442"/>
      <c r="EA34" s="442"/>
      <c r="EB34" s="442"/>
      <c r="EC34" s="442"/>
      <c r="ED34" s="442"/>
      <c r="EE34" s="442"/>
      <c r="EF34" s="442"/>
      <c r="EG34" s="442"/>
      <c r="EH34" s="442"/>
      <c r="EI34" s="442"/>
      <c r="EJ34" s="442"/>
      <c r="EK34" s="442"/>
      <c r="EL34" s="442"/>
      <c r="EM34" s="442"/>
      <c r="EN34" s="442"/>
      <c r="EO34" s="442"/>
      <c r="EP34" s="442"/>
      <c r="EQ34" s="442"/>
      <c r="ER34" s="442"/>
      <c r="ES34" s="442"/>
      <c r="ET34" s="442"/>
      <c r="EU34" s="442"/>
      <c r="EV34" s="442"/>
      <c r="EW34" s="442"/>
      <c r="EX34" s="442"/>
      <c r="EY34" s="442"/>
      <c r="EZ34" s="442"/>
      <c r="FA34" s="442"/>
      <c r="FB34" s="442"/>
      <c r="FC34" s="442"/>
      <c r="FD34" s="442"/>
      <c r="FE34" s="442"/>
      <c r="FF34" s="442"/>
      <c r="FG34" s="442"/>
      <c r="FH34" s="442"/>
      <c r="FI34" s="442"/>
      <c r="FJ34" s="442"/>
      <c r="FK34" s="442"/>
      <c r="FL34" s="442"/>
      <c r="FM34" s="442"/>
      <c r="FN34" s="442"/>
      <c r="FO34" s="442"/>
      <c r="FP34" s="442"/>
      <c r="FQ34" s="442"/>
      <c r="FR34" s="442"/>
      <c r="FS34" s="442"/>
      <c r="FT34" s="442"/>
      <c r="FU34" s="442"/>
      <c r="FV34" s="442"/>
      <c r="FW34" s="442"/>
      <c r="FX34" s="442"/>
      <c r="FY34" s="442"/>
      <c r="FZ34" s="442"/>
      <c r="GA34" s="442"/>
      <c r="GB34" s="442"/>
      <c r="GC34" s="442"/>
      <c r="GD34" s="442"/>
      <c r="GE34" s="442"/>
      <c r="GF34" s="442"/>
      <c r="GG34" s="442"/>
      <c r="GH34" s="442"/>
      <c r="GI34" s="442"/>
      <c r="GJ34" s="442"/>
      <c r="GK34" s="442"/>
      <c r="GL34" s="442"/>
      <c r="GM34" s="442"/>
      <c r="GN34" s="442"/>
      <c r="GO34" s="442"/>
      <c r="GP34" s="442"/>
      <c r="GQ34" s="442"/>
      <c r="GR34" s="442"/>
      <c r="GS34" s="442"/>
      <c r="GT34" s="442"/>
      <c r="GU34" s="442"/>
      <c r="GV34" s="442"/>
      <c r="GW34" s="442"/>
      <c r="GX34" s="442"/>
      <c r="GY34" s="442"/>
      <c r="GZ34" s="442"/>
      <c r="HA34" s="442"/>
      <c r="HB34" s="442"/>
      <c r="HC34" s="442"/>
      <c r="HD34" s="442"/>
      <c r="HE34" s="442"/>
      <c r="HF34" s="442"/>
      <c r="HG34" s="442"/>
      <c r="HH34" s="442"/>
      <c r="HI34" s="442"/>
      <c r="HJ34" s="442"/>
      <c r="HK34" s="442"/>
      <c r="HL34" s="442"/>
      <c r="HM34" s="442"/>
      <c r="HN34" s="442"/>
      <c r="HO34" s="442"/>
      <c r="HP34" s="442"/>
      <c r="HQ34" s="442"/>
      <c r="HR34" s="442"/>
      <c r="HS34" s="442"/>
      <c r="HT34" s="442"/>
      <c r="HU34" s="442"/>
      <c r="HV34" s="442"/>
      <c r="HW34" s="442"/>
      <c r="HX34" s="442"/>
      <c r="HY34" s="442"/>
      <c r="HZ34" s="442"/>
      <c r="IA34" s="442"/>
      <c r="IB34" s="442"/>
      <c r="IC34" s="442"/>
      <c r="ID34" s="442"/>
      <c r="IE34" s="442"/>
      <c r="IF34" s="442"/>
      <c r="IG34" s="442"/>
      <c r="IH34" s="442"/>
      <c r="II34" s="442"/>
      <c r="IJ34" s="442"/>
      <c r="IK34" s="442"/>
      <c r="IL34" s="442"/>
      <c r="IM34" s="442"/>
      <c r="IN34" s="442"/>
      <c r="IO34" s="442"/>
      <c r="IP34" s="442"/>
      <c r="IQ34" s="442"/>
      <c r="IR34" s="442"/>
      <c r="IS34" s="442"/>
      <c r="IT34" s="442"/>
      <c r="IU34" s="442"/>
      <c r="IV34" s="442"/>
    </row>
    <row r="35" spans="1:256" s="63" customFormat="1" ht="15">
      <c r="A35" s="429" t="s">
        <v>74</v>
      </c>
      <c r="B35" s="408" t="s">
        <v>31</v>
      </c>
      <c r="C35" s="368"/>
      <c r="D35" s="143"/>
      <c r="E35" s="143"/>
      <c r="F35" s="297"/>
      <c r="G35" s="176"/>
      <c r="H35" s="323"/>
      <c r="I35" s="176"/>
      <c r="J35" s="177"/>
      <c r="K35" s="299"/>
      <c r="L35" s="368"/>
      <c r="M35" s="42"/>
      <c r="N35" s="42"/>
      <c r="O35" s="324"/>
      <c r="P35" s="42"/>
      <c r="Q35" s="323"/>
      <c r="R35" s="86"/>
      <c r="S35" s="43"/>
      <c r="T35" s="386"/>
      <c r="U35" s="369">
        <v>4</v>
      </c>
      <c r="V35" s="132">
        <v>4</v>
      </c>
      <c r="W35" s="132"/>
      <c r="X35" s="297">
        <f>$AC$6*U35</f>
        <v>72</v>
      </c>
      <c r="Y35" s="38">
        <v>72</v>
      </c>
      <c r="Z35" s="323">
        <f>SUM(X35:Y35)</f>
        <v>144</v>
      </c>
      <c r="AA35" s="39" t="s">
        <v>5</v>
      </c>
      <c r="AB35" s="164"/>
      <c r="AC35" s="258">
        <f>Z35/36</f>
        <v>4</v>
      </c>
      <c r="AD35" s="368"/>
      <c r="AE35" s="143"/>
      <c r="AF35" s="143"/>
      <c r="AG35" s="324"/>
      <c r="AH35" s="42"/>
      <c r="AI35" s="312"/>
      <c r="AJ35" s="42"/>
      <c r="AK35" s="179"/>
      <c r="AL35" s="332"/>
      <c r="AM35" s="188"/>
      <c r="DI35" s="442"/>
      <c r="DJ35" s="442"/>
      <c r="DK35" s="442"/>
      <c r="DL35" s="442"/>
      <c r="DM35" s="442"/>
      <c r="DN35" s="442"/>
      <c r="DO35" s="442"/>
      <c r="DP35" s="442"/>
      <c r="DQ35" s="442"/>
      <c r="DR35" s="442"/>
      <c r="DS35" s="442"/>
      <c r="DT35" s="442"/>
      <c r="DU35" s="442"/>
      <c r="DV35" s="442"/>
      <c r="DW35" s="442"/>
      <c r="DX35" s="442"/>
      <c r="DY35" s="442"/>
      <c r="DZ35" s="442"/>
      <c r="EA35" s="442"/>
      <c r="EB35" s="442"/>
      <c r="EC35" s="442"/>
      <c r="ED35" s="442"/>
      <c r="EE35" s="442"/>
      <c r="EF35" s="442"/>
      <c r="EG35" s="442"/>
      <c r="EH35" s="442"/>
      <c r="EI35" s="442"/>
      <c r="EJ35" s="442"/>
      <c r="EK35" s="442"/>
      <c r="EL35" s="442"/>
      <c r="EM35" s="442"/>
      <c r="EN35" s="442"/>
      <c r="EO35" s="442"/>
      <c r="EP35" s="442"/>
      <c r="EQ35" s="442"/>
      <c r="ER35" s="442"/>
      <c r="ES35" s="442"/>
      <c r="ET35" s="442"/>
      <c r="EU35" s="442"/>
      <c r="EV35" s="442"/>
      <c r="EW35" s="442"/>
      <c r="EX35" s="442"/>
      <c r="EY35" s="442"/>
      <c r="EZ35" s="442"/>
      <c r="FA35" s="442"/>
      <c r="FB35" s="442"/>
      <c r="FC35" s="442"/>
      <c r="FD35" s="442"/>
      <c r="FE35" s="442"/>
      <c r="FF35" s="442"/>
      <c r="FG35" s="442"/>
      <c r="FH35" s="442"/>
      <c r="FI35" s="442"/>
      <c r="FJ35" s="442"/>
      <c r="FK35" s="442"/>
      <c r="FL35" s="442"/>
      <c r="FM35" s="442"/>
      <c r="FN35" s="442"/>
      <c r="FO35" s="442"/>
      <c r="FP35" s="442"/>
      <c r="FQ35" s="442"/>
      <c r="FR35" s="442"/>
      <c r="FS35" s="442"/>
      <c r="FT35" s="442"/>
      <c r="FU35" s="442"/>
      <c r="FV35" s="442"/>
      <c r="FW35" s="442"/>
      <c r="FX35" s="442"/>
      <c r="FY35" s="442"/>
      <c r="FZ35" s="442"/>
      <c r="GA35" s="442"/>
      <c r="GB35" s="442"/>
      <c r="GC35" s="442"/>
      <c r="GD35" s="442"/>
      <c r="GE35" s="442"/>
      <c r="GF35" s="442"/>
      <c r="GG35" s="442"/>
      <c r="GH35" s="442"/>
      <c r="GI35" s="442"/>
      <c r="GJ35" s="442"/>
      <c r="GK35" s="442"/>
      <c r="GL35" s="442"/>
      <c r="GM35" s="442"/>
      <c r="GN35" s="442"/>
      <c r="GO35" s="442"/>
      <c r="GP35" s="442"/>
      <c r="GQ35" s="442"/>
      <c r="GR35" s="442"/>
      <c r="GS35" s="442"/>
      <c r="GT35" s="442"/>
      <c r="GU35" s="442"/>
      <c r="GV35" s="442"/>
      <c r="GW35" s="442"/>
      <c r="GX35" s="442"/>
      <c r="GY35" s="442"/>
      <c r="GZ35" s="442"/>
      <c r="HA35" s="442"/>
      <c r="HB35" s="442"/>
      <c r="HC35" s="442"/>
      <c r="HD35" s="442"/>
      <c r="HE35" s="442"/>
      <c r="HF35" s="442"/>
      <c r="HG35" s="442"/>
      <c r="HH35" s="442"/>
      <c r="HI35" s="442"/>
      <c r="HJ35" s="442"/>
      <c r="HK35" s="442"/>
      <c r="HL35" s="442"/>
      <c r="HM35" s="442"/>
      <c r="HN35" s="442"/>
      <c r="HO35" s="442"/>
      <c r="HP35" s="442"/>
      <c r="HQ35" s="442"/>
      <c r="HR35" s="442"/>
      <c r="HS35" s="442"/>
      <c r="HT35" s="442"/>
      <c r="HU35" s="442"/>
      <c r="HV35" s="442"/>
      <c r="HW35" s="442"/>
      <c r="HX35" s="442"/>
      <c r="HY35" s="442"/>
      <c r="HZ35" s="442"/>
      <c r="IA35" s="442"/>
      <c r="IB35" s="442"/>
      <c r="IC35" s="442"/>
      <c r="ID35" s="442"/>
      <c r="IE35" s="442"/>
      <c r="IF35" s="442"/>
      <c r="IG35" s="442"/>
      <c r="IH35" s="442"/>
      <c r="II35" s="442"/>
      <c r="IJ35" s="442"/>
      <c r="IK35" s="442"/>
      <c r="IL35" s="442"/>
      <c r="IM35" s="442"/>
      <c r="IN35" s="442"/>
      <c r="IO35" s="442"/>
      <c r="IP35" s="442"/>
      <c r="IQ35" s="442"/>
      <c r="IR35" s="442"/>
      <c r="IS35" s="442"/>
      <c r="IT35" s="442"/>
      <c r="IU35" s="442"/>
      <c r="IV35" s="442"/>
    </row>
    <row r="36" spans="1:256" s="63" customFormat="1" ht="15">
      <c r="A36" s="429" t="s">
        <v>74</v>
      </c>
      <c r="B36" s="441" t="s">
        <v>122</v>
      </c>
      <c r="C36" s="368"/>
      <c r="D36" s="143"/>
      <c r="E36" s="143"/>
      <c r="F36" s="297"/>
      <c r="G36" s="176"/>
      <c r="H36" s="323"/>
      <c r="I36" s="176"/>
      <c r="J36" s="177"/>
      <c r="K36" s="299"/>
      <c r="L36" s="372">
        <v>2</v>
      </c>
      <c r="M36" s="132">
        <v>2</v>
      </c>
      <c r="N36" s="132"/>
      <c r="O36" s="324">
        <f>$T$6*L36</f>
        <v>36</v>
      </c>
      <c r="P36" s="38">
        <v>36</v>
      </c>
      <c r="Q36" s="323">
        <f>SUM(O36:P36)</f>
        <v>72</v>
      </c>
      <c r="R36" s="58"/>
      <c r="S36" s="171" t="s">
        <v>6</v>
      </c>
      <c r="T36" s="386">
        <f>Q36/36</f>
        <v>2</v>
      </c>
      <c r="U36" s="370"/>
      <c r="V36" s="143"/>
      <c r="W36" s="143"/>
      <c r="X36" s="297"/>
      <c r="Y36" s="42"/>
      <c r="Z36" s="363"/>
      <c r="AA36" s="43"/>
      <c r="AB36" s="164"/>
      <c r="AC36" s="383"/>
      <c r="AD36" s="368"/>
      <c r="AE36" s="143"/>
      <c r="AF36" s="143"/>
      <c r="AG36" s="324"/>
      <c r="AH36" s="42"/>
      <c r="AI36" s="312"/>
      <c r="AJ36" s="42"/>
      <c r="AK36" s="179"/>
      <c r="AL36" s="332"/>
      <c r="AM36" s="188"/>
      <c r="DI36" s="442"/>
      <c r="DJ36" s="442"/>
      <c r="DK36" s="442"/>
      <c r="DL36" s="442"/>
      <c r="DM36" s="442"/>
      <c r="DN36" s="442"/>
      <c r="DO36" s="442"/>
      <c r="DP36" s="442"/>
      <c r="DQ36" s="442"/>
      <c r="DR36" s="442"/>
      <c r="DS36" s="442"/>
      <c r="DT36" s="442"/>
      <c r="DU36" s="442"/>
      <c r="DV36" s="442"/>
      <c r="DW36" s="442"/>
      <c r="DX36" s="442"/>
      <c r="DY36" s="442"/>
      <c r="DZ36" s="442"/>
      <c r="EA36" s="442"/>
      <c r="EB36" s="442"/>
      <c r="EC36" s="442"/>
      <c r="ED36" s="442"/>
      <c r="EE36" s="442"/>
      <c r="EF36" s="442"/>
      <c r="EG36" s="442"/>
      <c r="EH36" s="442"/>
      <c r="EI36" s="442"/>
      <c r="EJ36" s="442"/>
      <c r="EK36" s="442"/>
      <c r="EL36" s="442"/>
      <c r="EM36" s="442"/>
      <c r="EN36" s="442"/>
      <c r="EO36" s="442"/>
      <c r="EP36" s="442"/>
      <c r="EQ36" s="442"/>
      <c r="ER36" s="442"/>
      <c r="ES36" s="442"/>
      <c r="ET36" s="442"/>
      <c r="EU36" s="442"/>
      <c r="EV36" s="442"/>
      <c r="EW36" s="442"/>
      <c r="EX36" s="442"/>
      <c r="EY36" s="442"/>
      <c r="EZ36" s="442"/>
      <c r="FA36" s="442"/>
      <c r="FB36" s="442"/>
      <c r="FC36" s="442"/>
      <c r="FD36" s="442"/>
      <c r="FE36" s="442"/>
      <c r="FF36" s="442"/>
      <c r="FG36" s="442"/>
      <c r="FH36" s="442"/>
      <c r="FI36" s="442"/>
      <c r="FJ36" s="442"/>
      <c r="FK36" s="442"/>
      <c r="FL36" s="442"/>
      <c r="FM36" s="442"/>
      <c r="FN36" s="442"/>
      <c r="FO36" s="442"/>
      <c r="FP36" s="442"/>
      <c r="FQ36" s="442"/>
      <c r="FR36" s="442"/>
      <c r="FS36" s="442"/>
      <c r="FT36" s="442"/>
      <c r="FU36" s="442"/>
      <c r="FV36" s="442"/>
      <c r="FW36" s="442"/>
      <c r="FX36" s="442"/>
      <c r="FY36" s="442"/>
      <c r="FZ36" s="442"/>
      <c r="GA36" s="442"/>
      <c r="GB36" s="442"/>
      <c r="GC36" s="442"/>
      <c r="GD36" s="442"/>
      <c r="GE36" s="442"/>
      <c r="GF36" s="442"/>
      <c r="GG36" s="442"/>
      <c r="GH36" s="442"/>
      <c r="GI36" s="442"/>
      <c r="GJ36" s="442"/>
      <c r="GK36" s="442"/>
      <c r="GL36" s="442"/>
      <c r="GM36" s="442"/>
      <c r="GN36" s="442"/>
      <c r="GO36" s="442"/>
      <c r="GP36" s="442"/>
      <c r="GQ36" s="442"/>
      <c r="GR36" s="442"/>
      <c r="GS36" s="442"/>
      <c r="GT36" s="442"/>
      <c r="GU36" s="442"/>
      <c r="GV36" s="442"/>
      <c r="GW36" s="442"/>
      <c r="GX36" s="442"/>
      <c r="GY36" s="442"/>
      <c r="GZ36" s="442"/>
      <c r="HA36" s="442"/>
      <c r="HB36" s="442"/>
      <c r="HC36" s="442"/>
      <c r="HD36" s="442"/>
      <c r="HE36" s="442"/>
      <c r="HF36" s="442"/>
      <c r="HG36" s="442"/>
      <c r="HH36" s="442"/>
      <c r="HI36" s="442"/>
      <c r="HJ36" s="442"/>
      <c r="HK36" s="442"/>
      <c r="HL36" s="442"/>
      <c r="HM36" s="442"/>
      <c r="HN36" s="442"/>
      <c r="HO36" s="442"/>
      <c r="HP36" s="442"/>
      <c r="HQ36" s="442"/>
      <c r="HR36" s="442"/>
      <c r="HS36" s="442"/>
      <c r="HT36" s="442"/>
      <c r="HU36" s="442"/>
      <c r="HV36" s="442"/>
      <c r="HW36" s="442"/>
      <c r="HX36" s="442"/>
      <c r="HY36" s="442"/>
      <c r="HZ36" s="442"/>
      <c r="IA36" s="442"/>
      <c r="IB36" s="442"/>
      <c r="IC36" s="442"/>
      <c r="ID36" s="442"/>
      <c r="IE36" s="442"/>
      <c r="IF36" s="442"/>
      <c r="IG36" s="442"/>
      <c r="IH36" s="442"/>
      <c r="II36" s="442"/>
      <c r="IJ36" s="442"/>
      <c r="IK36" s="442"/>
      <c r="IL36" s="442"/>
      <c r="IM36" s="442"/>
      <c r="IN36" s="442"/>
      <c r="IO36" s="442"/>
      <c r="IP36" s="442"/>
      <c r="IQ36" s="442"/>
      <c r="IR36" s="442"/>
      <c r="IS36" s="442"/>
      <c r="IT36" s="442"/>
      <c r="IU36" s="442"/>
      <c r="IV36" s="442"/>
    </row>
    <row r="37" spans="1:256" s="63" customFormat="1" ht="15">
      <c r="A37" s="429" t="s">
        <v>74</v>
      </c>
      <c r="B37" s="441" t="s">
        <v>123</v>
      </c>
      <c r="C37" s="368"/>
      <c r="D37" s="143"/>
      <c r="E37" s="143"/>
      <c r="F37" s="297"/>
      <c r="G37" s="176"/>
      <c r="H37" s="323"/>
      <c r="I37" s="176"/>
      <c r="J37" s="177"/>
      <c r="K37" s="299"/>
      <c r="L37" s="372">
        <v>2</v>
      </c>
      <c r="M37" s="132">
        <v>2</v>
      </c>
      <c r="N37" s="132"/>
      <c r="O37" s="324">
        <f>$T$6*L37</f>
        <v>36</v>
      </c>
      <c r="P37" s="38">
        <v>72</v>
      </c>
      <c r="Q37" s="323">
        <f>SUM(O37:P37)</f>
        <v>108</v>
      </c>
      <c r="R37" s="58" t="s">
        <v>5</v>
      </c>
      <c r="S37" s="171"/>
      <c r="T37" s="386">
        <f>Q37/36</f>
        <v>3</v>
      </c>
      <c r="U37" s="370"/>
      <c r="V37" s="143"/>
      <c r="W37" s="143"/>
      <c r="X37" s="297"/>
      <c r="Y37" s="42"/>
      <c r="Z37" s="363"/>
      <c r="AA37" s="43"/>
      <c r="AB37" s="178"/>
      <c r="AC37" s="383"/>
      <c r="AD37" s="368"/>
      <c r="AE37" s="143"/>
      <c r="AF37" s="143"/>
      <c r="AG37" s="324"/>
      <c r="AH37" s="42"/>
      <c r="AI37" s="312"/>
      <c r="AJ37" s="42"/>
      <c r="AK37" s="179"/>
      <c r="AL37" s="332"/>
      <c r="AM37" s="188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  <c r="EM37" s="442"/>
      <c r="EN37" s="442"/>
      <c r="EO37" s="442"/>
      <c r="EP37" s="442"/>
      <c r="EQ37" s="442"/>
      <c r="ER37" s="442"/>
      <c r="ES37" s="442"/>
      <c r="ET37" s="442"/>
      <c r="EU37" s="442"/>
      <c r="EV37" s="442"/>
      <c r="EW37" s="442"/>
      <c r="EX37" s="442"/>
      <c r="EY37" s="442"/>
      <c r="EZ37" s="442"/>
      <c r="FA37" s="442"/>
      <c r="FB37" s="442"/>
      <c r="FC37" s="442"/>
      <c r="FD37" s="442"/>
      <c r="FE37" s="442"/>
      <c r="FF37" s="442"/>
      <c r="FG37" s="442"/>
      <c r="FH37" s="442"/>
      <c r="FI37" s="442"/>
      <c r="FJ37" s="442"/>
      <c r="FK37" s="442"/>
      <c r="FL37" s="442"/>
      <c r="FM37" s="442"/>
      <c r="FN37" s="442"/>
      <c r="FO37" s="442"/>
      <c r="FP37" s="442"/>
      <c r="FQ37" s="442"/>
      <c r="FR37" s="442"/>
      <c r="FS37" s="442"/>
      <c r="FT37" s="442"/>
      <c r="FU37" s="442"/>
      <c r="FV37" s="442"/>
      <c r="FW37" s="442"/>
      <c r="FX37" s="442"/>
      <c r="FY37" s="442"/>
      <c r="FZ37" s="442"/>
      <c r="GA37" s="442"/>
      <c r="GB37" s="442"/>
      <c r="GC37" s="442"/>
      <c r="GD37" s="442"/>
      <c r="GE37" s="442"/>
      <c r="GF37" s="442"/>
      <c r="GG37" s="442"/>
      <c r="GH37" s="442"/>
      <c r="GI37" s="442"/>
      <c r="GJ37" s="442"/>
      <c r="GK37" s="442"/>
      <c r="GL37" s="442"/>
      <c r="GM37" s="442"/>
      <c r="GN37" s="442"/>
      <c r="GO37" s="442"/>
      <c r="GP37" s="442"/>
      <c r="GQ37" s="442"/>
      <c r="GR37" s="442"/>
      <c r="GS37" s="442"/>
      <c r="GT37" s="442"/>
      <c r="GU37" s="442"/>
      <c r="GV37" s="442"/>
      <c r="GW37" s="442"/>
      <c r="GX37" s="442"/>
      <c r="GY37" s="442"/>
      <c r="GZ37" s="442"/>
      <c r="HA37" s="442"/>
      <c r="HB37" s="442"/>
      <c r="HC37" s="442"/>
      <c r="HD37" s="442"/>
      <c r="HE37" s="442"/>
      <c r="HF37" s="442"/>
      <c r="HG37" s="442"/>
      <c r="HH37" s="442"/>
      <c r="HI37" s="442"/>
      <c r="HJ37" s="442"/>
      <c r="HK37" s="442"/>
      <c r="HL37" s="442"/>
      <c r="HM37" s="442"/>
      <c r="HN37" s="442"/>
      <c r="HO37" s="442"/>
      <c r="HP37" s="442"/>
      <c r="HQ37" s="442"/>
      <c r="HR37" s="442"/>
      <c r="HS37" s="442"/>
      <c r="HT37" s="442"/>
      <c r="HU37" s="442"/>
      <c r="HV37" s="442"/>
      <c r="HW37" s="442"/>
      <c r="HX37" s="442"/>
      <c r="HY37" s="442"/>
      <c r="HZ37" s="442"/>
      <c r="IA37" s="442"/>
      <c r="IB37" s="442"/>
      <c r="IC37" s="442"/>
      <c r="ID37" s="442"/>
      <c r="IE37" s="442"/>
      <c r="IF37" s="442"/>
      <c r="IG37" s="442"/>
      <c r="IH37" s="442"/>
      <c r="II37" s="442"/>
      <c r="IJ37" s="442"/>
      <c r="IK37" s="442"/>
      <c r="IL37" s="442"/>
      <c r="IM37" s="442"/>
      <c r="IN37" s="442"/>
      <c r="IO37" s="442"/>
      <c r="IP37" s="442"/>
      <c r="IQ37" s="442"/>
      <c r="IR37" s="442"/>
      <c r="IS37" s="442"/>
      <c r="IT37" s="442"/>
      <c r="IU37" s="442"/>
      <c r="IV37" s="442"/>
    </row>
    <row r="38" spans="1:256" s="63" customFormat="1" ht="15">
      <c r="A38" s="429" t="s">
        <v>74</v>
      </c>
      <c r="B38" s="408" t="s">
        <v>124</v>
      </c>
      <c r="C38" s="368"/>
      <c r="D38" s="143"/>
      <c r="E38" s="143"/>
      <c r="F38" s="297"/>
      <c r="G38" s="176"/>
      <c r="H38" s="323"/>
      <c r="I38" s="176"/>
      <c r="J38" s="177"/>
      <c r="K38" s="299"/>
      <c r="L38" s="368">
        <v>4</v>
      </c>
      <c r="M38" s="143">
        <v>2</v>
      </c>
      <c r="N38" s="143">
        <v>2</v>
      </c>
      <c r="O38" s="324">
        <f>$T$6*L38</f>
        <v>72</v>
      </c>
      <c r="P38" s="38">
        <v>36</v>
      </c>
      <c r="Q38" s="323">
        <f>SUM(O38:P38)</f>
        <v>108</v>
      </c>
      <c r="R38" s="58"/>
      <c r="S38" s="171" t="s">
        <v>6</v>
      </c>
      <c r="T38" s="386">
        <f>Q38/36</f>
        <v>3</v>
      </c>
      <c r="U38" s="372"/>
      <c r="V38" s="132"/>
      <c r="W38" s="132"/>
      <c r="X38" s="297"/>
      <c r="Y38" s="38"/>
      <c r="Z38" s="323"/>
      <c r="AA38" s="39"/>
      <c r="AB38" s="164"/>
      <c r="AC38" s="258"/>
      <c r="AD38" s="368"/>
      <c r="AE38" s="143"/>
      <c r="AF38" s="143"/>
      <c r="AG38" s="324"/>
      <c r="AH38" s="42"/>
      <c r="AI38" s="312"/>
      <c r="AJ38" s="42"/>
      <c r="AK38" s="179"/>
      <c r="AL38" s="332"/>
      <c r="AM38" s="188"/>
      <c r="DI38" s="442"/>
      <c r="DJ38" s="44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442"/>
      <c r="DV38" s="442"/>
      <c r="DW38" s="442"/>
      <c r="DX38" s="442"/>
      <c r="DY38" s="442"/>
      <c r="DZ38" s="442"/>
      <c r="EA38" s="442"/>
      <c r="EB38" s="442"/>
      <c r="EC38" s="442"/>
      <c r="ED38" s="442"/>
      <c r="EE38" s="442"/>
      <c r="EF38" s="442"/>
      <c r="EG38" s="442"/>
      <c r="EH38" s="442"/>
      <c r="EI38" s="442"/>
      <c r="EJ38" s="442"/>
      <c r="EK38" s="442"/>
      <c r="EL38" s="442"/>
      <c r="EM38" s="442"/>
      <c r="EN38" s="442"/>
      <c r="EO38" s="442"/>
      <c r="EP38" s="442"/>
      <c r="EQ38" s="442"/>
      <c r="ER38" s="442"/>
      <c r="ES38" s="442"/>
      <c r="ET38" s="442"/>
      <c r="EU38" s="442"/>
      <c r="EV38" s="442"/>
      <c r="EW38" s="442"/>
      <c r="EX38" s="442"/>
      <c r="EY38" s="442"/>
      <c r="EZ38" s="442"/>
      <c r="FA38" s="442"/>
      <c r="FB38" s="442"/>
      <c r="FC38" s="442"/>
      <c r="FD38" s="442"/>
      <c r="FE38" s="442"/>
      <c r="FF38" s="442"/>
      <c r="FG38" s="442"/>
      <c r="FH38" s="442"/>
      <c r="FI38" s="442"/>
      <c r="FJ38" s="442"/>
      <c r="FK38" s="442"/>
      <c r="FL38" s="442"/>
      <c r="FM38" s="442"/>
      <c r="FN38" s="442"/>
      <c r="FO38" s="442"/>
      <c r="FP38" s="442"/>
      <c r="FQ38" s="442"/>
      <c r="FR38" s="442"/>
      <c r="FS38" s="442"/>
      <c r="FT38" s="442"/>
      <c r="FU38" s="442"/>
      <c r="FV38" s="442"/>
      <c r="FW38" s="442"/>
      <c r="FX38" s="442"/>
      <c r="FY38" s="442"/>
      <c r="FZ38" s="442"/>
      <c r="GA38" s="442"/>
      <c r="GB38" s="442"/>
      <c r="GC38" s="442"/>
      <c r="GD38" s="442"/>
      <c r="GE38" s="442"/>
      <c r="GF38" s="442"/>
      <c r="GG38" s="442"/>
      <c r="GH38" s="442"/>
      <c r="GI38" s="442"/>
      <c r="GJ38" s="442"/>
      <c r="GK38" s="442"/>
      <c r="GL38" s="442"/>
      <c r="GM38" s="442"/>
      <c r="GN38" s="442"/>
      <c r="GO38" s="442"/>
      <c r="GP38" s="442"/>
      <c r="GQ38" s="442"/>
      <c r="GR38" s="442"/>
      <c r="GS38" s="442"/>
      <c r="GT38" s="442"/>
      <c r="GU38" s="442"/>
      <c r="GV38" s="442"/>
      <c r="GW38" s="442"/>
      <c r="GX38" s="442"/>
      <c r="GY38" s="442"/>
      <c r="GZ38" s="442"/>
      <c r="HA38" s="442"/>
      <c r="HB38" s="442"/>
      <c r="HC38" s="442"/>
      <c r="HD38" s="442"/>
      <c r="HE38" s="442"/>
      <c r="HF38" s="442"/>
      <c r="HG38" s="442"/>
      <c r="HH38" s="442"/>
      <c r="HI38" s="442"/>
      <c r="HJ38" s="442"/>
      <c r="HK38" s="442"/>
      <c r="HL38" s="442"/>
      <c r="HM38" s="442"/>
      <c r="HN38" s="442"/>
      <c r="HO38" s="442"/>
      <c r="HP38" s="442"/>
      <c r="HQ38" s="442"/>
      <c r="HR38" s="442"/>
      <c r="HS38" s="442"/>
      <c r="HT38" s="442"/>
      <c r="HU38" s="442"/>
      <c r="HV38" s="442"/>
      <c r="HW38" s="442"/>
      <c r="HX38" s="442"/>
      <c r="HY38" s="442"/>
      <c r="HZ38" s="442"/>
      <c r="IA38" s="442"/>
      <c r="IB38" s="442"/>
      <c r="IC38" s="442"/>
      <c r="ID38" s="442"/>
      <c r="IE38" s="442"/>
      <c r="IF38" s="442"/>
      <c r="IG38" s="442"/>
      <c r="IH38" s="442"/>
      <c r="II38" s="442"/>
      <c r="IJ38" s="442"/>
      <c r="IK38" s="442"/>
      <c r="IL38" s="442"/>
      <c r="IM38" s="442"/>
      <c r="IN38" s="442"/>
      <c r="IO38" s="442"/>
      <c r="IP38" s="442"/>
      <c r="IQ38" s="442"/>
      <c r="IR38" s="442"/>
      <c r="IS38" s="442"/>
      <c r="IT38" s="442"/>
      <c r="IU38" s="442"/>
      <c r="IV38" s="442"/>
    </row>
    <row r="39" spans="1:256" s="63" customFormat="1" ht="15">
      <c r="A39" s="429" t="s">
        <v>74</v>
      </c>
      <c r="B39" s="441" t="s">
        <v>126</v>
      </c>
      <c r="C39" s="368"/>
      <c r="D39" s="143"/>
      <c r="E39" s="143"/>
      <c r="F39" s="297"/>
      <c r="G39" s="176"/>
      <c r="H39" s="323"/>
      <c r="I39" s="176"/>
      <c r="J39" s="177"/>
      <c r="K39" s="299"/>
      <c r="L39" s="368"/>
      <c r="M39" s="143"/>
      <c r="N39" s="143"/>
      <c r="O39" s="324"/>
      <c r="P39" s="42"/>
      <c r="Q39" s="323"/>
      <c r="R39" s="86"/>
      <c r="S39" s="179"/>
      <c r="T39" s="409"/>
      <c r="U39" s="372">
        <v>2</v>
      </c>
      <c r="V39" s="132">
        <v>2</v>
      </c>
      <c r="W39" s="132"/>
      <c r="X39" s="297">
        <f>$AC$6*U39</f>
        <v>36</v>
      </c>
      <c r="Y39" s="38">
        <v>72</v>
      </c>
      <c r="Z39" s="323">
        <f>SUM(X39:Y39)</f>
        <v>108</v>
      </c>
      <c r="AA39" s="39" t="s">
        <v>5</v>
      </c>
      <c r="AB39" s="164"/>
      <c r="AC39" s="258">
        <f>Z39/36</f>
        <v>3</v>
      </c>
      <c r="AD39" s="368"/>
      <c r="AE39" s="143"/>
      <c r="AF39" s="143"/>
      <c r="AG39" s="324"/>
      <c r="AH39" s="42"/>
      <c r="AI39" s="312"/>
      <c r="AJ39" s="42"/>
      <c r="AK39" s="179"/>
      <c r="AL39" s="332"/>
      <c r="AM39" s="188"/>
      <c r="DI39" s="442"/>
      <c r="DJ39" s="442"/>
      <c r="DK39" s="442"/>
      <c r="DL39" s="442"/>
      <c r="DM39" s="442"/>
      <c r="DN39" s="442"/>
      <c r="DO39" s="442"/>
      <c r="DP39" s="442"/>
      <c r="DQ39" s="442"/>
      <c r="DR39" s="442"/>
      <c r="DS39" s="442"/>
      <c r="DT39" s="442"/>
      <c r="DU39" s="442"/>
      <c r="DV39" s="442"/>
      <c r="DW39" s="442"/>
      <c r="DX39" s="442"/>
      <c r="DY39" s="442"/>
      <c r="DZ39" s="442"/>
      <c r="EA39" s="442"/>
      <c r="EB39" s="442"/>
      <c r="EC39" s="442"/>
      <c r="ED39" s="442"/>
      <c r="EE39" s="442"/>
      <c r="EF39" s="442"/>
      <c r="EG39" s="442"/>
      <c r="EH39" s="442"/>
      <c r="EI39" s="442"/>
      <c r="EJ39" s="442"/>
      <c r="EK39" s="442"/>
      <c r="EL39" s="442"/>
      <c r="EM39" s="442"/>
      <c r="EN39" s="442"/>
      <c r="EO39" s="442"/>
      <c r="EP39" s="442"/>
      <c r="EQ39" s="442"/>
      <c r="ER39" s="442"/>
      <c r="ES39" s="442"/>
      <c r="ET39" s="442"/>
      <c r="EU39" s="442"/>
      <c r="EV39" s="442"/>
      <c r="EW39" s="442"/>
      <c r="EX39" s="442"/>
      <c r="EY39" s="442"/>
      <c r="EZ39" s="442"/>
      <c r="FA39" s="442"/>
      <c r="FB39" s="442"/>
      <c r="FC39" s="442"/>
      <c r="FD39" s="442"/>
      <c r="FE39" s="442"/>
      <c r="FF39" s="442"/>
      <c r="FG39" s="442"/>
      <c r="FH39" s="442"/>
      <c r="FI39" s="442"/>
      <c r="FJ39" s="442"/>
      <c r="FK39" s="442"/>
      <c r="FL39" s="442"/>
      <c r="FM39" s="442"/>
      <c r="FN39" s="442"/>
      <c r="FO39" s="442"/>
      <c r="FP39" s="442"/>
      <c r="FQ39" s="442"/>
      <c r="FR39" s="442"/>
      <c r="FS39" s="442"/>
      <c r="FT39" s="442"/>
      <c r="FU39" s="442"/>
      <c r="FV39" s="442"/>
      <c r="FW39" s="442"/>
      <c r="FX39" s="442"/>
      <c r="FY39" s="442"/>
      <c r="FZ39" s="442"/>
      <c r="GA39" s="442"/>
      <c r="GB39" s="442"/>
      <c r="GC39" s="442"/>
      <c r="GD39" s="442"/>
      <c r="GE39" s="442"/>
      <c r="GF39" s="442"/>
      <c r="GG39" s="442"/>
      <c r="GH39" s="442"/>
      <c r="GI39" s="442"/>
      <c r="GJ39" s="442"/>
      <c r="GK39" s="442"/>
      <c r="GL39" s="442"/>
      <c r="GM39" s="442"/>
      <c r="GN39" s="442"/>
      <c r="GO39" s="442"/>
      <c r="GP39" s="442"/>
      <c r="GQ39" s="442"/>
      <c r="GR39" s="442"/>
      <c r="GS39" s="442"/>
      <c r="GT39" s="442"/>
      <c r="GU39" s="442"/>
      <c r="GV39" s="442"/>
      <c r="GW39" s="442"/>
      <c r="GX39" s="442"/>
      <c r="GY39" s="442"/>
      <c r="GZ39" s="442"/>
      <c r="HA39" s="442"/>
      <c r="HB39" s="442"/>
      <c r="HC39" s="442"/>
      <c r="HD39" s="442"/>
      <c r="HE39" s="442"/>
      <c r="HF39" s="442"/>
      <c r="HG39" s="442"/>
      <c r="HH39" s="442"/>
      <c r="HI39" s="442"/>
      <c r="HJ39" s="442"/>
      <c r="HK39" s="442"/>
      <c r="HL39" s="442"/>
      <c r="HM39" s="442"/>
      <c r="HN39" s="442"/>
      <c r="HO39" s="442"/>
      <c r="HP39" s="442"/>
      <c r="HQ39" s="442"/>
      <c r="HR39" s="442"/>
      <c r="HS39" s="442"/>
      <c r="HT39" s="442"/>
      <c r="HU39" s="442"/>
      <c r="HV39" s="442"/>
      <c r="HW39" s="442"/>
      <c r="HX39" s="442"/>
      <c r="HY39" s="442"/>
      <c r="HZ39" s="442"/>
      <c r="IA39" s="442"/>
      <c r="IB39" s="442"/>
      <c r="IC39" s="442"/>
      <c r="ID39" s="442"/>
      <c r="IE39" s="442"/>
      <c r="IF39" s="442"/>
      <c r="IG39" s="442"/>
      <c r="IH39" s="442"/>
      <c r="II39" s="442"/>
      <c r="IJ39" s="442"/>
      <c r="IK39" s="442"/>
      <c r="IL39" s="442"/>
      <c r="IM39" s="442"/>
      <c r="IN39" s="442"/>
      <c r="IO39" s="442"/>
      <c r="IP39" s="442"/>
      <c r="IQ39" s="442"/>
      <c r="IR39" s="442"/>
      <c r="IS39" s="442"/>
      <c r="IT39" s="442"/>
      <c r="IU39" s="442"/>
      <c r="IV39" s="442"/>
    </row>
    <row r="40" spans="1:256" s="63" customFormat="1" ht="15">
      <c r="A40" s="429" t="s">
        <v>74</v>
      </c>
      <c r="B40" s="441" t="s">
        <v>125</v>
      </c>
      <c r="C40" s="368"/>
      <c r="D40" s="143"/>
      <c r="E40" s="143"/>
      <c r="F40" s="297"/>
      <c r="G40" s="176"/>
      <c r="H40" s="323"/>
      <c r="I40" s="176"/>
      <c r="J40" s="177"/>
      <c r="K40" s="299"/>
      <c r="L40" s="368"/>
      <c r="M40" s="143"/>
      <c r="N40" s="143"/>
      <c r="O40" s="324"/>
      <c r="P40" s="42"/>
      <c r="Q40" s="323"/>
      <c r="R40" s="86"/>
      <c r="S40" s="179"/>
      <c r="T40" s="409"/>
      <c r="U40" s="368"/>
      <c r="V40" s="143"/>
      <c r="W40" s="143"/>
      <c r="X40" s="297"/>
      <c r="Y40" s="42"/>
      <c r="Z40" s="323"/>
      <c r="AA40" s="43"/>
      <c r="AB40" s="185"/>
      <c r="AC40" s="258"/>
      <c r="AD40" s="372">
        <v>2</v>
      </c>
      <c r="AE40" s="132">
        <v>2</v>
      </c>
      <c r="AF40" s="132"/>
      <c r="AG40" s="324">
        <f>$AL$6*AD40</f>
        <v>26</v>
      </c>
      <c r="AH40" s="42">
        <v>46</v>
      </c>
      <c r="AI40" s="312">
        <f>SUM(AG40:AH40)</f>
        <v>72</v>
      </c>
      <c r="AJ40" s="42"/>
      <c r="AK40" s="179" t="s">
        <v>6</v>
      </c>
      <c r="AL40" s="332">
        <f>AI40/36</f>
        <v>2</v>
      </c>
      <c r="AM40" s="188"/>
      <c r="DI40" s="442"/>
      <c r="DJ40" s="442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  <c r="DU40" s="442"/>
      <c r="DV40" s="442"/>
      <c r="DW40" s="442"/>
      <c r="DX40" s="442"/>
      <c r="DY40" s="442"/>
      <c r="DZ40" s="442"/>
      <c r="EA40" s="442"/>
      <c r="EB40" s="442"/>
      <c r="EC40" s="442"/>
      <c r="ED40" s="442"/>
      <c r="EE40" s="442"/>
      <c r="EF40" s="442"/>
      <c r="EG40" s="442"/>
      <c r="EH40" s="442"/>
      <c r="EI40" s="442"/>
      <c r="EJ40" s="442"/>
      <c r="EK40" s="442"/>
      <c r="EL40" s="442"/>
      <c r="EM40" s="442"/>
      <c r="EN40" s="442"/>
      <c r="EO40" s="442"/>
      <c r="EP40" s="442"/>
      <c r="EQ40" s="442"/>
      <c r="ER40" s="442"/>
      <c r="ES40" s="442"/>
      <c r="ET40" s="442"/>
      <c r="EU40" s="442"/>
      <c r="EV40" s="442"/>
      <c r="EW40" s="442"/>
      <c r="EX40" s="442"/>
      <c r="EY40" s="442"/>
      <c r="EZ40" s="442"/>
      <c r="FA40" s="442"/>
      <c r="FB40" s="442"/>
      <c r="FC40" s="442"/>
      <c r="FD40" s="442"/>
      <c r="FE40" s="442"/>
      <c r="FF40" s="442"/>
      <c r="FG40" s="442"/>
      <c r="FH40" s="442"/>
      <c r="FI40" s="442"/>
      <c r="FJ40" s="442"/>
      <c r="FK40" s="442"/>
      <c r="FL40" s="442"/>
      <c r="FM40" s="442"/>
      <c r="FN40" s="442"/>
      <c r="FO40" s="442"/>
      <c r="FP40" s="442"/>
      <c r="FQ40" s="442"/>
      <c r="FR40" s="442"/>
      <c r="FS40" s="442"/>
      <c r="FT40" s="442"/>
      <c r="FU40" s="442"/>
      <c r="FV40" s="442"/>
      <c r="FW40" s="442"/>
      <c r="FX40" s="442"/>
      <c r="FY40" s="442"/>
      <c r="FZ40" s="442"/>
      <c r="GA40" s="442"/>
      <c r="GB40" s="442"/>
      <c r="GC40" s="442"/>
      <c r="GD40" s="442"/>
      <c r="GE40" s="442"/>
      <c r="GF40" s="442"/>
      <c r="GG40" s="442"/>
      <c r="GH40" s="442"/>
      <c r="GI40" s="442"/>
      <c r="GJ40" s="442"/>
      <c r="GK40" s="442"/>
      <c r="GL40" s="442"/>
      <c r="GM40" s="442"/>
      <c r="GN40" s="442"/>
      <c r="GO40" s="442"/>
      <c r="GP40" s="442"/>
      <c r="GQ40" s="442"/>
      <c r="GR40" s="442"/>
      <c r="GS40" s="442"/>
      <c r="GT40" s="442"/>
      <c r="GU40" s="442"/>
      <c r="GV40" s="442"/>
      <c r="GW40" s="442"/>
      <c r="GX40" s="442"/>
      <c r="GY40" s="442"/>
      <c r="GZ40" s="442"/>
      <c r="HA40" s="442"/>
      <c r="HB40" s="442"/>
      <c r="HC40" s="442"/>
      <c r="HD40" s="442"/>
      <c r="HE40" s="442"/>
      <c r="HF40" s="442"/>
      <c r="HG40" s="442"/>
      <c r="HH40" s="442"/>
      <c r="HI40" s="442"/>
      <c r="HJ40" s="442"/>
      <c r="HK40" s="442"/>
      <c r="HL40" s="442"/>
      <c r="HM40" s="442"/>
      <c r="HN40" s="442"/>
      <c r="HO40" s="442"/>
      <c r="HP40" s="442"/>
      <c r="HQ40" s="442"/>
      <c r="HR40" s="442"/>
      <c r="HS40" s="442"/>
      <c r="HT40" s="442"/>
      <c r="HU40" s="442"/>
      <c r="HV40" s="442"/>
      <c r="HW40" s="442"/>
      <c r="HX40" s="442"/>
      <c r="HY40" s="442"/>
      <c r="HZ40" s="442"/>
      <c r="IA40" s="442"/>
      <c r="IB40" s="442"/>
      <c r="IC40" s="442"/>
      <c r="ID40" s="442"/>
      <c r="IE40" s="442"/>
      <c r="IF40" s="442"/>
      <c r="IG40" s="442"/>
      <c r="IH40" s="442"/>
      <c r="II40" s="442"/>
      <c r="IJ40" s="442"/>
      <c r="IK40" s="442"/>
      <c r="IL40" s="442"/>
      <c r="IM40" s="442"/>
      <c r="IN40" s="442"/>
      <c r="IO40" s="442"/>
      <c r="IP40" s="442"/>
      <c r="IQ40" s="442"/>
      <c r="IR40" s="442"/>
      <c r="IS40" s="442"/>
      <c r="IT40" s="442"/>
      <c r="IU40" s="442"/>
      <c r="IV40" s="442"/>
    </row>
    <row r="41" spans="1:256" s="63" customFormat="1" ht="15">
      <c r="A41" s="429" t="s">
        <v>74</v>
      </c>
      <c r="B41" s="407" t="s">
        <v>65</v>
      </c>
      <c r="C41" s="372">
        <v>4</v>
      </c>
      <c r="D41" s="132">
        <v>2</v>
      </c>
      <c r="E41" s="132">
        <v>2</v>
      </c>
      <c r="F41" s="297">
        <f>$AC$6*C41</f>
        <v>72</v>
      </c>
      <c r="G41" s="145">
        <v>36</v>
      </c>
      <c r="H41" s="323">
        <f>SUM(F41:G41)</f>
        <v>108</v>
      </c>
      <c r="I41" s="59" t="s">
        <v>5</v>
      </c>
      <c r="J41" s="147"/>
      <c r="K41" s="299">
        <f>H41/36</f>
        <v>3</v>
      </c>
      <c r="L41" s="372"/>
      <c r="M41" s="132"/>
      <c r="N41" s="132"/>
      <c r="O41" s="324"/>
      <c r="P41" s="38"/>
      <c r="Q41" s="323"/>
      <c r="R41" s="58"/>
      <c r="S41" s="171"/>
      <c r="T41" s="258"/>
      <c r="U41" s="372">
        <v>2</v>
      </c>
      <c r="V41" s="132">
        <v>2</v>
      </c>
      <c r="W41" s="132"/>
      <c r="X41" s="297">
        <f>$AC$6*U41</f>
        <v>36</v>
      </c>
      <c r="Y41" s="145">
        <v>36</v>
      </c>
      <c r="Z41" s="323">
        <f>SUM(X41:Y41)</f>
        <v>72</v>
      </c>
      <c r="AA41" s="59"/>
      <c r="AB41" s="147" t="s">
        <v>6</v>
      </c>
      <c r="AC41" s="258">
        <f>Z41/36</f>
        <v>2</v>
      </c>
      <c r="AD41" s="372">
        <v>2</v>
      </c>
      <c r="AE41" s="132">
        <v>2</v>
      </c>
      <c r="AF41" s="132"/>
      <c r="AG41" s="324">
        <f>$AL$6*AD41</f>
        <v>26</v>
      </c>
      <c r="AH41" s="42">
        <v>46</v>
      </c>
      <c r="AI41" s="312">
        <f>SUM(AG41:AH41)</f>
        <v>72</v>
      </c>
      <c r="AJ41" s="42"/>
      <c r="AK41" s="179" t="s">
        <v>6</v>
      </c>
      <c r="AL41" s="332">
        <f>AI41/36</f>
        <v>2</v>
      </c>
      <c r="AM41" s="188"/>
      <c r="DI41" s="442"/>
      <c r="DJ41" s="442"/>
      <c r="DK41" s="442"/>
      <c r="DL41" s="442"/>
      <c r="DM41" s="442"/>
      <c r="DN41" s="442"/>
      <c r="DO41" s="442"/>
      <c r="DP41" s="442"/>
      <c r="DQ41" s="442"/>
      <c r="DR41" s="442"/>
      <c r="DS41" s="442"/>
      <c r="DT41" s="442"/>
      <c r="DU41" s="442"/>
      <c r="DV41" s="442"/>
      <c r="DW41" s="442"/>
      <c r="DX41" s="442"/>
      <c r="DY41" s="442"/>
      <c r="DZ41" s="442"/>
      <c r="EA41" s="442"/>
      <c r="EB41" s="442"/>
      <c r="EC41" s="442"/>
      <c r="ED41" s="442"/>
      <c r="EE41" s="442"/>
      <c r="EF41" s="442"/>
      <c r="EG41" s="442"/>
      <c r="EH41" s="442"/>
      <c r="EI41" s="442"/>
      <c r="EJ41" s="442"/>
      <c r="EK41" s="442"/>
      <c r="EL41" s="442"/>
      <c r="EM41" s="442"/>
      <c r="EN41" s="442"/>
      <c r="EO41" s="442"/>
      <c r="EP41" s="442"/>
      <c r="EQ41" s="442"/>
      <c r="ER41" s="442"/>
      <c r="ES41" s="442"/>
      <c r="ET41" s="442"/>
      <c r="EU41" s="442"/>
      <c r="EV41" s="442"/>
      <c r="EW41" s="442"/>
      <c r="EX41" s="442"/>
      <c r="EY41" s="442"/>
      <c r="EZ41" s="442"/>
      <c r="FA41" s="442"/>
      <c r="FB41" s="442"/>
      <c r="FC41" s="442"/>
      <c r="FD41" s="442"/>
      <c r="FE41" s="442"/>
      <c r="FF41" s="442"/>
      <c r="FG41" s="442"/>
      <c r="FH41" s="442"/>
      <c r="FI41" s="442"/>
      <c r="FJ41" s="442"/>
      <c r="FK41" s="442"/>
      <c r="FL41" s="442"/>
      <c r="FM41" s="442"/>
      <c r="FN41" s="442"/>
      <c r="FO41" s="442"/>
      <c r="FP41" s="442"/>
      <c r="FQ41" s="442"/>
      <c r="FR41" s="442"/>
      <c r="FS41" s="442"/>
      <c r="FT41" s="442"/>
      <c r="FU41" s="442"/>
      <c r="FV41" s="442"/>
      <c r="FW41" s="442"/>
      <c r="FX41" s="442"/>
      <c r="FY41" s="442"/>
      <c r="FZ41" s="442"/>
      <c r="GA41" s="442"/>
      <c r="GB41" s="442"/>
      <c r="GC41" s="442"/>
      <c r="GD41" s="442"/>
      <c r="GE41" s="442"/>
      <c r="GF41" s="442"/>
      <c r="GG41" s="442"/>
      <c r="GH41" s="442"/>
      <c r="GI41" s="442"/>
      <c r="GJ41" s="442"/>
      <c r="GK41" s="442"/>
      <c r="GL41" s="442"/>
      <c r="GM41" s="442"/>
      <c r="GN41" s="442"/>
      <c r="GO41" s="442"/>
      <c r="GP41" s="442"/>
      <c r="GQ41" s="442"/>
      <c r="GR41" s="442"/>
      <c r="GS41" s="442"/>
      <c r="GT41" s="442"/>
      <c r="GU41" s="442"/>
      <c r="GV41" s="442"/>
      <c r="GW41" s="442"/>
      <c r="GX41" s="442"/>
      <c r="GY41" s="442"/>
      <c r="GZ41" s="442"/>
      <c r="HA41" s="442"/>
      <c r="HB41" s="442"/>
      <c r="HC41" s="442"/>
      <c r="HD41" s="442"/>
      <c r="HE41" s="442"/>
      <c r="HF41" s="442"/>
      <c r="HG41" s="442"/>
      <c r="HH41" s="442"/>
      <c r="HI41" s="442"/>
      <c r="HJ41" s="442"/>
      <c r="HK41" s="442"/>
      <c r="HL41" s="442"/>
      <c r="HM41" s="442"/>
      <c r="HN41" s="442"/>
      <c r="HO41" s="442"/>
      <c r="HP41" s="442"/>
      <c r="HQ41" s="442"/>
      <c r="HR41" s="442"/>
      <c r="HS41" s="442"/>
      <c r="HT41" s="442"/>
      <c r="HU41" s="442"/>
      <c r="HV41" s="442"/>
      <c r="HW41" s="442"/>
      <c r="HX41" s="442"/>
      <c r="HY41" s="442"/>
      <c r="HZ41" s="442"/>
      <c r="IA41" s="442"/>
      <c r="IB41" s="442"/>
      <c r="IC41" s="442"/>
      <c r="ID41" s="442"/>
      <c r="IE41" s="442"/>
      <c r="IF41" s="442"/>
      <c r="IG41" s="442"/>
      <c r="IH41" s="442"/>
      <c r="II41" s="442"/>
      <c r="IJ41" s="442"/>
      <c r="IK41" s="442"/>
      <c r="IL41" s="442"/>
      <c r="IM41" s="442"/>
      <c r="IN41" s="442"/>
      <c r="IO41" s="442"/>
      <c r="IP41" s="442"/>
      <c r="IQ41" s="442"/>
      <c r="IR41" s="442"/>
      <c r="IS41" s="442"/>
      <c r="IT41" s="442"/>
      <c r="IU41" s="442"/>
      <c r="IV41" s="442"/>
    </row>
    <row r="42" spans="1:256" s="63" customFormat="1" ht="15">
      <c r="A42" s="429" t="s">
        <v>74</v>
      </c>
      <c r="B42" s="407" t="s">
        <v>65</v>
      </c>
      <c r="C42" s="372"/>
      <c r="D42" s="132"/>
      <c r="E42" s="132"/>
      <c r="F42" s="297"/>
      <c r="G42" s="145"/>
      <c r="H42" s="323"/>
      <c r="I42" s="59"/>
      <c r="J42" s="147"/>
      <c r="K42" s="299"/>
      <c r="L42" s="368"/>
      <c r="M42" s="42"/>
      <c r="N42" s="42"/>
      <c r="O42" s="324"/>
      <c r="P42" s="42"/>
      <c r="Q42" s="323"/>
      <c r="R42" s="86"/>
      <c r="S42" s="43"/>
      <c r="T42" s="258"/>
      <c r="U42" s="372"/>
      <c r="V42" s="132"/>
      <c r="W42" s="132"/>
      <c r="X42" s="297"/>
      <c r="Y42" s="145"/>
      <c r="Z42" s="323"/>
      <c r="AA42" s="59"/>
      <c r="AB42" s="147"/>
      <c r="AC42" s="301"/>
      <c r="AD42" s="372">
        <v>2</v>
      </c>
      <c r="AE42" s="132">
        <v>2</v>
      </c>
      <c r="AF42" s="132"/>
      <c r="AG42" s="324">
        <f>$AL$6*AD42</f>
        <v>26</v>
      </c>
      <c r="AH42" s="42">
        <v>46</v>
      </c>
      <c r="AI42" s="312">
        <f>SUM(AG42:AH42)</f>
        <v>72</v>
      </c>
      <c r="AJ42" s="42"/>
      <c r="AK42" s="179" t="s">
        <v>6</v>
      </c>
      <c r="AL42" s="332">
        <f>AI42/36</f>
        <v>2</v>
      </c>
      <c r="AM42" s="188"/>
      <c r="DI42" s="442"/>
      <c r="DJ42" s="442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  <c r="DU42" s="442"/>
      <c r="DV42" s="442"/>
      <c r="DW42" s="442"/>
      <c r="DX42" s="442"/>
      <c r="DY42" s="442"/>
      <c r="DZ42" s="442"/>
      <c r="EA42" s="442"/>
      <c r="EB42" s="442"/>
      <c r="EC42" s="442"/>
      <c r="ED42" s="442"/>
      <c r="EE42" s="442"/>
      <c r="EF42" s="442"/>
      <c r="EG42" s="442"/>
      <c r="EH42" s="442"/>
      <c r="EI42" s="442"/>
      <c r="EJ42" s="442"/>
      <c r="EK42" s="442"/>
      <c r="EL42" s="442"/>
      <c r="EM42" s="442"/>
      <c r="EN42" s="442"/>
      <c r="EO42" s="442"/>
      <c r="EP42" s="442"/>
      <c r="EQ42" s="442"/>
      <c r="ER42" s="442"/>
      <c r="ES42" s="442"/>
      <c r="ET42" s="442"/>
      <c r="EU42" s="442"/>
      <c r="EV42" s="442"/>
      <c r="EW42" s="442"/>
      <c r="EX42" s="442"/>
      <c r="EY42" s="442"/>
      <c r="EZ42" s="442"/>
      <c r="FA42" s="442"/>
      <c r="FB42" s="442"/>
      <c r="FC42" s="442"/>
      <c r="FD42" s="442"/>
      <c r="FE42" s="442"/>
      <c r="FF42" s="442"/>
      <c r="FG42" s="442"/>
      <c r="FH42" s="442"/>
      <c r="FI42" s="442"/>
      <c r="FJ42" s="442"/>
      <c r="FK42" s="442"/>
      <c r="FL42" s="442"/>
      <c r="FM42" s="442"/>
      <c r="FN42" s="442"/>
      <c r="FO42" s="442"/>
      <c r="FP42" s="442"/>
      <c r="FQ42" s="442"/>
      <c r="FR42" s="442"/>
      <c r="FS42" s="442"/>
      <c r="FT42" s="442"/>
      <c r="FU42" s="442"/>
      <c r="FV42" s="442"/>
      <c r="FW42" s="442"/>
      <c r="FX42" s="442"/>
      <c r="FY42" s="442"/>
      <c r="FZ42" s="442"/>
      <c r="GA42" s="442"/>
      <c r="GB42" s="442"/>
      <c r="GC42" s="442"/>
      <c r="GD42" s="442"/>
      <c r="GE42" s="442"/>
      <c r="GF42" s="442"/>
      <c r="GG42" s="442"/>
      <c r="GH42" s="442"/>
      <c r="GI42" s="442"/>
      <c r="GJ42" s="442"/>
      <c r="GK42" s="442"/>
      <c r="GL42" s="442"/>
      <c r="GM42" s="442"/>
      <c r="GN42" s="442"/>
      <c r="GO42" s="442"/>
      <c r="GP42" s="442"/>
      <c r="GQ42" s="442"/>
      <c r="GR42" s="442"/>
      <c r="GS42" s="442"/>
      <c r="GT42" s="442"/>
      <c r="GU42" s="442"/>
      <c r="GV42" s="442"/>
      <c r="GW42" s="442"/>
      <c r="GX42" s="442"/>
      <c r="GY42" s="442"/>
      <c r="GZ42" s="442"/>
      <c r="HA42" s="442"/>
      <c r="HB42" s="442"/>
      <c r="HC42" s="442"/>
      <c r="HD42" s="442"/>
      <c r="HE42" s="442"/>
      <c r="HF42" s="442"/>
      <c r="HG42" s="442"/>
      <c r="HH42" s="442"/>
      <c r="HI42" s="442"/>
      <c r="HJ42" s="442"/>
      <c r="HK42" s="442"/>
      <c r="HL42" s="442"/>
      <c r="HM42" s="442"/>
      <c r="HN42" s="442"/>
      <c r="HO42" s="442"/>
      <c r="HP42" s="442"/>
      <c r="HQ42" s="442"/>
      <c r="HR42" s="442"/>
      <c r="HS42" s="442"/>
      <c r="HT42" s="442"/>
      <c r="HU42" s="442"/>
      <c r="HV42" s="442"/>
      <c r="HW42" s="442"/>
      <c r="HX42" s="442"/>
      <c r="HY42" s="442"/>
      <c r="HZ42" s="442"/>
      <c r="IA42" s="442"/>
      <c r="IB42" s="442"/>
      <c r="IC42" s="442"/>
      <c r="ID42" s="442"/>
      <c r="IE42" s="442"/>
      <c r="IF42" s="442"/>
      <c r="IG42" s="442"/>
      <c r="IH42" s="442"/>
      <c r="II42" s="442"/>
      <c r="IJ42" s="442"/>
      <c r="IK42" s="442"/>
      <c r="IL42" s="442"/>
      <c r="IM42" s="442"/>
      <c r="IN42" s="442"/>
      <c r="IO42" s="442"/>
      <c r="IP42" s="442"/>
      <c r="IQ42" s="442"/>
      <c r="IR42" s="442"/>
      <c r="IS42" s="442"/>
      <c r="IT42" s="442"/>
      <c r="IU42" s="442"/>
      <c r="IV42" s="442"/>
    </row>
    <row r="43" spans="1:256" s="63" customFormat="1" ht="15">
      <c r="A43" s="410" t="s">
        <v>74</v>
      </c>
      <c r="B43" s="407" t="s">
        <v>65</v>
      </c>
      <c r="C43" s="368"/>
      <c r="D43" s="143"/>
      <c r="E43" s="143"/>
      <c r="F43" s="324"/>
      <c r="G43" s="176"/>
      <c r="H43" s="312"/>
      <c r="I43" s="58"/>
      <c r="J43" s="177"/>
      <c r="K43" s="307"/>
      <c r="L43" s="368"/>
      <c r="M43" s="42"/>
      <c r="N43" s="42"/>
      <c r="O43" s="324"/>
      <c r="P43" s="42"/>
      <c r="Q43" s="323"/>
      <c r="R43" s="42"/>
      <c r="S43" s="43"/>
      <c r="T43" s="258"/>
      <c r="U43" s="368"/>
      <c r="V43" s="143"/>
      <c r="W43" s="143"/>
      <c r="X43" s="324"/>
      <c r="Y43" s="176"/>
      <c r="Z43" s="312"/>
      <c r="AA43" s="59"/>
      <c r="AB43" s="147"/>
      <c r="AC43" s="383"/>
      <c r="AD43" s="368">
        <v>4</v>
      </c>
      <c r="AE43" s="143">
        <v>4</v>
      </c>
      <c r="AF43" s="143"/>
      <c r="AG43" s="324">
        <f>$AL$6*AD43</f>
        <v>52</v>
      </c>
      <c r="AH43" s="42">
        <v>56</v>
      </c>
      <c r="AI43" s="312">
        <f>SUM(AG43:AH43)</f>
        <v>108</v>
      </c>
      <c r="AJ43" s="42" t="s">
        <v>5</v>
      </c>
      <c r="AK43" s="179"/>
      <c r="AL43" s="332">
        <f>AI43/36</f>
        <v>3</v>
      </c>
      <c r="AM43" s="188"/>
      <c r="DI43" s="442"/>
      <c r="DJ43" s="442"/>
      <c r="DK43" s="442"/>
      <c r="DL43" s="442"/>
      <c r="DM43" s="442"/>
      <c r="DN43" s="442"/>
      <c r="DO43" s="442"/>
      <c r="DP43" s="442"/>
      <c r="DQ43" s="442"/>
      <c r="DR43" s="442"/>
      <c r="DS43" s="442"/>
      <c r="DT43" s="442"/>
      <c r="DU43" s="442"/>
      <c r="DV43" s="442"/>
      <c r="DW43" s="442"/>
      <c r="DX43" s="442"/>
      <c r="DY43" s="442"/>
      <c r="DZ43" s="442"/>
      <c r="EA43" s="442"/>
      <c r="EB43" s="442"/>
      <c r="EC43" s="442"/>
      <c r="ED43" s="442"/>
      <c r="EE43" s="442"/>
      <c r="EF43" s="442"/>
      <c r="EG43" s="442"/>
      <c r="EH43" s="442"/>
      <c r="EI43" s="442"/>
      <c r="EJ43" s="442"/>
      <c r="EK43" s="442"/>
      <c r="EL43" s="442"/>
      <c r="EM43" s="442"/>
      <c r="EN43" s="442"/>
      <c r="EO43" s="442"/>
      <c r="EP43" s="442"/>
      <c r="EQ43" s="442"/>
      <c r="ER43" s="442"/>
      <c r="ES43" s="442"/>
      <c r="ET43" s="442"/>
      <c r="EU43" s="442"/>
      <c r="EV43" s="442"/>
      <c r="EW43" s="442"/>
      <c r="EX43" s="442"/>
      <c r="EY43" s="442"/>
      <c r="EZ43" s="442"/>
      <c r="FA43" s="442"/>
      <c r="FB43" s="442"/>
      <c r="FC43" s="442"/>
      <c r="FD43" s="442"/>
      <c r="FE43" s="442"/>
      <c r="FF43" s="442"/>
      <c r="FG43" s="442"/>
      <c r="FH43" s="442"/>
      <c r="FI43" s="442"/>
      <c r="FJ43" s="442"/>
      <c r="FK43" s="442"/>
      <c r="FL43" s="442"/>
      <c r="FM43" s="442"/>
      <c r="FN43" s="442"/>
      <c r="FO43" s="442"/>
      <c r="FP43" s="442"/>
      <c r="FQ43" s="442"/>
      <c r="FR43" s="442"/>
      <c r="FS43" s="442"/>
      <c r="FT43" s="442"/>
      <c r="FU43" s="442"/>
      <c r="FV43" s="442"/>
      <c r="FW43" s="442"/>
      <c r="FX43" s="442"/>
      <c r="FY43" s="442"/>
      <c r="FZ43" s="442"/>
      <c r="GA43" s="442"/>
      <c r="GB43" s="442"/>
      <c r="GC43" s="442"/>
      <c r="GD43" s="442"/>
      <c r="GE43" s="442"/>
      <c r="GF43" s="442"/>
      <c r="GG43" s="442"/>
      <c r="GH43" s="442"/>
      <c r="GI43" s="442"/>
      <c r="GJ43" s="442"/>
      <c r="GK43" s="442"/>
      <c r="GL43" s="442"/>
      <c r="GM43" s="442"/>
      <c r="GN43" s="442"/>
      <c r="GO43" s="442"/>
      <c r="GP43" s="442"/>
      <c r="GQ43" s="442"/>
      <c r="GR43" s="442"/>
      <c r="GS43" s="442"/>
      <c r="GT43" s="442"/>
      <c r="GU43" s="442"/>
      <c r="GV43" s="442"/>
      <c r="GW43" s="442"/>
      <c r="GX43" s="442"/>
      <c r="GY43" s="442"/>
      <c r="GZ43" s="442"/>
      <c r="HA43" s="442"/>
      <c r="HB43" s="442"/>
      <c r="HC43" s="442"/>
      <c r="HD43" s="442"/>
      <c r="HE43" s="442"/>
      <c r="HF43" s="442"/>
      <c r="HG43" s="442"/>
      <c r="HH43" s="442"/>
      <c r="HI43" s="442"/>
      <c r="HJ43" s="442"/>
      <c r="HK43" s="442"/>
      <c r="HL43" s="442"/>
      <c r="HM43" s="442"/>
      <c r="HN43" s="442"/>
      <c r="HO43" s="442"/>
      <c r="HP43" s="442"/>
      <c r="HQ43" s="442"/>
      <c r="HR43" s="442"/>
      <c r="HS43" s="442"/>
      <c r="HT43" s="442"/>
      <c r="HU43" s="442"/>
      <c r="HV43" s="442"/>
      <c r="HW43" s="442"/>
      <c r="HX43" s="442"/>
      <c r="HY43" s="442"/>
      <c r="HZ43" s="442"/>
      <c r="IA43" s="442"/>
      <c r="IB43" s="442"/>
      <c r="IC43" s="442"/>
      <c r="ID43" s="442"/>
      <c r="IE43" s="442"/>
      <c r="IF43" s="442"/>
      <c r="IG43" s="442"/>
      <c r="IH43" s="442"/>
      <c r="II43" s="442"/>
      <c r="IJ43" s="442"/>
      <c r="IK43" s="442"/>
      <c r="IL43" s="442"/>
      <c r="IM43" s="442"/>
      <c r="IN43" s="442"/>
      <c r="IO43" s="442"/>
      <c r="IP43" s="442"/>
      <c r="IQ43" s="442"/>
      <c r="IR43" s="442"/>
      <c r="IS43" s="442"/>
      <c r="IT43" s="442"/>
      <c r="IU43" s="442"/>
      <c r="IV43" s="442"/>
    </row>
    <row r="44" spans="1:256" s="63" customFormat="1" ht="15.75" thickBot="1">
      <c r="A44" s="256" t="s">
        <v>81</v>
      </c>
      <c r="B44" s="231" t="s">
        <v>82</v>
      </c>
      <c r="C44" s="373"/>
      <c r="D44" s="215"/>
      <c r="E44" s="215"/>
      <c r="F44" s="330"/>
      <c r="G44" s="216"/>
      <c r="H44" s="311"/>
      <c r="I44" s="216"/>
      <c r="J44" s="217"/>
      <c r="K44" s="306"/>
      <c r="L44" s="373"/>
      <c r="M44" s="215"/>
      <c r="N44" s="215"/>
      <c r="O44" s="330"/>
      <c r="P44" s="219"/>
      <c r="Q44" s="311"/>
      <c r="R44" s="219"/>
      <c r="S44" s="220"/>
      <c r="T44" s="306"/>
      <c r="U44" s="373"/>
      <c r="V44" s="215"/>
      <c r="W44" s="215"/>
      <c r="X44" s="330"/>
      <c r="Y44" s="219"/>
      <c r="Z44" s="311"/>
      <c r="AA44" s="219"/>
      <c r="AB44" s="221"/>
      <c r="AC44" s="391"/>
      <c r="AD44" s="373"/>
      <c r="AE44" s="215"/>
      <c r="AF44" s="215"/>
      <c r="AG44" s="330"/>
      <c r="AH44" s="219"/>
      <c r="AI44" s="311"/>
      <c r="AJ44" s="219"/>
      <c r="AK44" s="220"/>
      <c r="AL44" s="306"/>
      <c r="AM44" s="188"/>
      <c r="DI44" s="442"/>
      <c r="DJ44" s="442"/>
      <c r="DK44" s="442"/>
      <c r="DL44" s="442"/>
      <c r="DM44" s="442"/>
      <c r="DN44" s="442"/>
      <c r="DO44" s="442"/>
      <c r="DP44" s="442"/>
      <c r="DQ44" s="442"/>
      <c r="DR44" s="442"/>
      <c r="DS44" s="442"/>
      <c r="DT44" s="442"/>
      <c r="DU44" s="442"/>
      <c r="DV44" s="442"/>
      <c r="DW44" s="442"/>
      <c r="DX44" s="442"/>
      <c r="DY44" s="442"/>
      <c r="DZ44" s="442"/>
      <c r="EA44" s="442"/>
      <c r="EB44" s="442"/>
      <c r="EC44" s="442"/>
      <c r="ED44" s="442"/>
      <c r="EE44" s="442"/>
      <c r="EF44" s="442"/>
      <c r="EG44" s="442"/>
      <c r="EH44" s="442"/>
      <c r="EI44" s="442"/>
      <c r="EJ44" s="442"/>
      <c r="EK44" s="442"/>
      <c r="EL44" s="442"/>
      <c r="EM44" s="442"/>
      <c r="EN44" s="442"/>
      <c r="EO44" s="442"/>
      <c r="EP44" s="442"/>
      <c r="EQ44" s="442"/>
      <c r="ER44" s="442"/>
      <c r="ES44" s="442"/>
      <c r="ET44" s="442"/>
      <c r="EU44" s="442"/>
      <c r="EV44" s="442"/>
      <c r="EW44" s="442"/>
      <c r="EX44" s="442"/>
      <c r="EY44" s="442"/>
      <c r="EZ44" s="442"/>
      <c r="FA44" s="442"/>
      <c r="FB44" s="442"/>
      <c r="FC44" s="442"/>
      <c r="FD44" s="442"/>
      <c r="FE44" s="442"/>
      <c r="FF44" s="442"/>
      <c r="FG44" s="442"/>
      <c r="FH44" s="442"/>
      <c r="FI44" s="442"/>
      <c r="FJ44" s="442"/>
      <c r="FK44" s="442"/>
      <c r="FL44" s="442"/>
      <c r="FM44" s="442"/>
      <c r="FN44" s="442"/>
      <c r="FO44" s="442"/>
      <c r="FP44" s="442"/>
      <c r="FQ44" s="442"/>
      <c r="FR44" s="442"/>
      <c r="FS44" s="442"/>
      <c r="FT44" s="442"/>
      <c r="FU44" s="442"/>
      <c r="FV44" s="442"/>
      <c r="FW44" s="442"/>
      <c r="FX44" s="442"/>
      <c r="FY44" s="442"/>
      <c r="FZ44" s="442"/>
      <c r="GA44" s="442"/>
      <c r="GB44" s="442"/>
      <c r="GC44" s="442"/>
      <c r="GD44" s="442"/>
      <c r="GE44" s="442"/>
      <c r="GF44" s="442"/>
      <c r="GG44" s="442"/>
      <c r="GH44" s="442"/>
      <c r="GI44" s="442"/>
      <c r="GJ44" s="442"/>
      <c r="GK44" s="442"/>
      <c r="GL44" s="442"/>
      <c r="GM44" s="442"/>
      <c r="GN44" s="442"/>
      <c r="GO44" s="442"/>
      <c r="GP44" s="442"/>
      <c r="GQ44" s="442"/>
      <c r="GR44" s="442"/>
      <c r="GS44" s="442"/>
      <c r="GT44" s="442"/>
      <c r="GU44" s="442"/>
      <c r="GV44" s="442"/>
      <c r="GW44" s="442"/>
      <c r="GX44" s="442"/>
      <c r="GY44" s="442"/>
      <c r="GZ44" s="442"/>
      <c r="HA44" s="442"/>
      <c r="HB44" s="442"/>
      <c r="HC44" s="442"/>
      <c r="HD44" s="442"/>
      <c r="HE44" s="442"/>
      <c r="HF44" s="442"/>
      <c r="HG44" s="442"/>
      <c r="HH44" s="442"/>
      <c r="HI44" s="442"/>
      <c r="HJ44" s="442"/>
      <c r="HK44" s="442"/>
      <c r="HL44" s="442"/>
      <c r="HM44" s="442"/>
      <c r="HN44" s="442"/>
      <c r="HO44" s="442"/>
      <c r="HP44" s="442"/>
      <c r="HQ44" s="442"/>
      <c r="HR44" s="442"/>
      <c r="HS44" s="442"/>
      <c r="HT44" s="442"/>
      <c r="HU44" s="442"/>
      <c r="HV44" s="442"/>
      <c r="HW44" s="442"/>
      <c r="HX44" s="442"/>
      <c r="HY44" s="442"/>
      <c r="HZ44" s="442"/>
      <c r="IA44" s="442"/>
      <c r="IB44" s="442"/>
      <c r="IC44" s="442"/>
      <c r="ID44" s="442"/>
      <c r="IE44" s="442"/>
      <c r="IF44" s="442"/>
      <c r="IG44" s="442"/>
      <c r="IH44" s="442"/>
      <c r="II44" s="442"/>
      <c r="IJ44" s="442"/>
      <c r="IK44" s="442"/>
      <c r="IL44" s="442"/>
      <c r="IM44" s="442"/>
      <c r="IN44" s="442"/>
      <c r="IO44" s="442"/>
      <c r="IP44" s="442"/>
      <c r="IQ44" s="442"/>
      <c r="IR44" s="442"/>
      <c r="IS44" s="442"/>
      <c r="IT44" s="442"/>
      <c r="IU44" s="442"/>
      <c r="IV44" s="442"/>
    </row>
    <row r="45" spans="1:256" s="63" customFormat="1" ht="15.75" thickTop="1">
      <c r="A45" s="427" t="s">
        <v>81</v>
      </c>
      <c r="B45" s="212" t="s">
        <v>110</v>
      </c>
      <c r="C45" s="372"/>
      <c r="D45" s="132"/>
      <c r="E45" s="132"/>
      <c r="F45" s="297"/>
      <c r="G45" s="145">
        <v>108</v>
      </c>
      <c r="H45" s="323">
        <f>SUM(F45:G45)</f>
        <v>108</v>
      </c>
      <c r="I45" s="145"/>
      <c r="J45" s="148" t="s">
        <v>9</v>
      </c>
      <c r="K45" s="299">
        <f>H45/36</f>
        <v>3</v>
      </c>
      <c r="L45" s="372"/>
      <c r="M45" s="132"/>
      <c r="N45" s="132"/>
      <c r="O45" s="297"/>
      <c r="P45" s="38"/>
      <c r="Q45" s="323"/>
      <c r="R45" s="38"/>
      <c r="S45" s="171"/>
      <c r="T45" s="398"/>
      <c r="U45" s="372"/>
      <c r="V45" s="132"/>
      <c r="W45" s="132"/>
      <c r="X45" s="297"/>
      <c r="Y45" s="38"/>
      <c r="Z45" s="323"/>
      <c r="AA45" s="38"/>
      <c r="AB45" s="60"/>
      <c r="AC45" s="258"/>
      <c r="AD45" s="372"/>
      <c r="AE45" s="132"/>
      <c r="AF45" s="132"/>
      <c r="AG45" s="297"/>
      <c r="AH45" s="38"/>
      <c r="AI45" s="323"/>
      <c r="AJ45" s="38"/>
      <c r="AK45" s="171"/>
      <c r="AL45" s="398"/>
      <c r="AM45" s="188"/>
      <c r="DI45" s="442"/>
      <c r="DJ45" s="442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442"/>
      <c r="DV45" s="442"/>
      <c r="DW45" s="442"/>
      <c r="DX45" s="442"/>
      <c r="DY45" s="442"/>
      <c r="DZ45" s="442"/>
      <c r="EA45" s="442"/>
      <c r="EB45" s="442"/>
      <c r="EC45" s="442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442"/>
      <c r="EQ45" s="442"/>
      <c r="ER45" s="442"/>
      <c r="ES45" s="442"/>
      <c r="ET45" s="442"/>
      <c r="EU45" s="442"/>
      <c r="EV45" s="442"/>
      <c r="EW45" s="442"/>
      <c r="EX45" s="442"/>
      <c r="EY45" s="442"/>
      <c r="EZ45" s="442"/>
      <c r="FA45" s="442"/>
      <c r="FB45" s="442"/>
      <c r="FC45" s="442"/>
      <c r="FD45" s="442"/>
      <c r="FE45" s="442"/>
      <c r="FF45" s="442"/>
      <c r="FG45" s="442"/>
      <c r="FH45" s="442"/>
      <c r="FI45" s="442"/>
      <c r="FJ45" s="442"/>
      <c r="FK45" s="442"/>
      <c r="FL45" s="442"/>
      <c r="FM45" s="442"/>
      <c r="FN45" s="442"/>
      <c r="FO45" s="442"/>
      <c r="FP45" s="442"/>
      <c r="FQ45" s="442"/>
      <c r="FR45" s="442"/>
      <c r="FS45" s="442"/>
      <c r="FT45" s="442"/>
      <c r="FU45" s="442"/>
      <c r="FV45" s="442"/>
      <c r="FW45" s="442"/>
      <c r="FX45" s="442"/>
      <c r="FY45" s="442"/>
      <c r="FZ45" s="442"/>
      <c r="GA45" s="442"/>
      <c r="GB45" s="442"/>
      <c r="GC45" s="442"/>
      <c r="GD45" s="442"/>
      <c r="GE45" s="442"/>
      <c r="GF45" s="442"/>
      <c r="GG45" s="442"/>
      <c r="GH45" s="442"/>
      <c r="GI45" s="442"/>
      <c r="GJ45" s="442"/>
      <c r="GK45" s="442"/>
      <c r="GL45" s="442"/>
      <c r="GM45" s="442"/>
      <c r="GN45" s="442"/>
      <c r="GO45" s="442"/>
      <c r="GP45" s="442"/>
      <c r="GQ45" s="442"/>
      <c r="GR45" s="442"/>
      <c r="GS45" s="442"/>
      <c r="GT45" s="442"/>
      <c r="GU45" s="442"/>
      <c r="GV45" s="442"/>
      <c r="GW45" s="442"/>
      <c r="GX45" s="442"/>
      <c r="GY45" s="442"/>
      <c r="GZ45" s="442"/>
      <c r="HA45" s="442"/>
      <c r="HB45" s="442"/>
      <c r="HC45" s="442"/>
      <c r="HD45" s="442"/>
      <c r="HE45" s="442"/>
      <c r="HF45" s="442"/>
      <c r="HG45" s="442"/>
      <c r="HH45" s="442"/>
      <c r="HI45" s="442"/>
      <c r="HJ45" s="442"/>
      <c r="HK45" s="442"/>
      <c r="HL45" s="442"/>
      <c r="HM45" s="442"/>
      <c r="HN45" s="442"/>
      <c r="HO45" s="442"/>
      <c r="HP45" s="442"/>
      <c r="HQ45" s="442"/>
      <c r="HR45" s="442"/>
      <c r="HS45" s="442"/>
      <c r="HT45" s="442"/>
      <c r="HU45" s="442"/>
      <c r="HV45" s="442"/>
      <c r="HW45" s="442"/>
      <c r="HX45" s="442"/>
      <c r="HY45" s="442"/>
      <c r="HZ45" s="442"/>
      <c r="IA45" s="442"/>
      <c r="IB45" s="442"/>
      <c r="IC45" s="442"/>
      <c r="ID45" s="442"/>
      <c r="IE45" s="442"/>
      <c r="IF45" s="442"/>
      <c r="IG45" s="442"/>
      <c r="IH45" s="442"/>
      <c r="II45" s="442"/>
      <c r="IJ45" s="442"/>
      <c r="IK45" s="442"/>
      <c r="IL45" s="442"/>
      <c r="IM45" s="442"/>
      <c r="IN45" s="442"/>
      <c r="IO45" s="442"/>
      <c r="IP45" s="442"/>
      <c r="IQ45" s="442"/>
      <c r="IR45" s="442"/>
      <c r="IS45" s="442"/>
      <c r="IT45" s="442"/>
      <c r="IU45" s="442"/>
      <c r="IV45" s="442"/>
    </row>
    <row r="46" spans="1:256" s="63" customFormat="1" ht="15">
      <c r="A46" s="410" t="s">
        <v>81</v>
      </c>
      <c r="B46" s="212" t="s">
        <v>46</v>
      </c>
      <c r="C46" s="372"/>
      <c r="D46" s="132"/>
      <c r="E46" s="132"/>
      <c r="F46" s="297"/>
      <c r="G46" s="145"/>
      <c r="H46" s="323"/>
      <c r="I46" s="145"/>
      <c r="J46" s="148"/>
      <c r="K46" s="398"/>
      <c r="L46" s="372"/>
      <c r="M46" s="132"/>
      <c r="N46" s="132"/>
      <c r="O46" s="297"/>
      <c r="P46" s="38">
        <v>108</v>
      </c>
      <c r="Q46" s="323">
        <f>SUM(O46:P46)</f>
        <v>108</v>
      </c>
      <c r="R46" s="42"/>
      <c r="S46" s="179" t="s">
        <v>9</v>
      </c>
      <c r="T46" s="258">
        <f>Q46/36</f>
        <v>3</v>
      </c>
      <c r="U46" s="372"/>
      <c r="V46" s="132"/>
      <c r="W46" s="132"/>
      <c r="X46" s="297"/>
      <c r="Y46" s="38">
        <v>216</v>
      </c>
      <c r="Z46" s="323">
        <f>SUM(X46:Y46)</f>
        <v>216</v>
      </c>
      <c r="AA46" s="38"/>
      <c r="AB46" s="60" t="s">
        <v>9</v>
      </c>
      <c r="AC46" s="258">
        <f>Z46/36</f>
        <v>6</v>
      </c>
      <c r="AD46" s="375"/>
      <c r="AE46" s="133"/>
      <c r="AF46" s="133"/>
      <c r="AG46" s="396"/>
      <c r="AH46" s="84"/>
      <c r="AI46" s="363"/>
      <c r="AJ46" s="84"/>
      <c r="AK46" s="172"/>
      <c r="AL46" s="416"/>
      <c r="AM46" s="188"/>
      <c r="DI46" s="442"/>
      <c r="DJ46" s="442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442"/>
      <c r="DV46" s="442"/>
      <c r="DW46" s="442"/>
      <c r="DX46" s="442"/>
      <c r="DY46" s="442"/>
      <c r="DZ46" s="442"/>
      <c r="EA46" s="442"/>
      <c r="EB46" s="442"/>
      <c r="EC46" s="442"/>
      <c r="ED46" s="442"/>
      <c r="EE46" s="442"/>
      <c r="EF46" s="442"/>
      <c r="EG46" s="442"/>
      <c r="EH46" s="442"/>
      <c r="EI46" s="442"/>
      <c r="EJ46" s="442"/>
      <c r="EK46" s="442"/>
      <c r="EL46" s="442"/>
      <c r="EM46" s="442"/>
      <c r="EN46" s="442"/>
      <c r="EO46" s="442"/>
      <c r="EP46" s="442"/>
      <c r="EQ46" s="442"/>
      <c r="ER46" s="442"/>
      <c r="ES46" s="442"/>
      <c r="ET46" s="442"/>
      <c r="EU46" s="442"/>
      <c r="EV46" s="442"/>
      <c r="EW46" s="442"/>
      <c r="EX46" s="442"/>
      <c r="EY46" s="442"/>
      <c r="EZ46" s="442"/>
      <c r="FA46" s="442"/>
      <c r="FB46" s="442"/>
      <c r="FC46" s="442"/>
      <c r="FD46" s="442"/>
      <c r="FE46" s="442"/>
      <c r="FF46" s="442"/>
      <c r="FG46" s="442"/>
      <c r="FH46" s="442"/>
      <c r="FI46" s="442"/>
      <c r="FJ46" s="442"/>
      <c r="FK46" s="442"/>
      <c r="FL46" s="442"/>
      <c r="FM46" s="442"/>
      <c r="FN46" s="442"/>
      <c r="FO46" s="442"/>
      <c r="FP46" s="442"/>
      <c r="FQ46" s="442"/>
      <c r="FR46" s="442"/>
      <c r="FS46" s="442"/>
      <c r="FT46" s="442"/>
      <c r="FU46" s="442"/>
      <c r="FV46" s="442"/>
      <c r="FW46" s="442"/>
      <c r="FX46" s="442"/>
      <c r="FY46" s="442"/>
      <c r="FZ46" s="442"/>
      <c r="GA46" s="442"/>
      <c r="GB46" s="442"/>
      <c r="GC46" s="442"/>
      <c r="GD46" s="442"/>
      <c r="GE46" s="442"/>
      <c r="GF46" s="442"/>
      <c r="GG46" s="442"/>
      <c r="GH46" s="442"/>
      <c r="GI46" s="442"/>
      <c r="GJ46" s="442"/>
      <c r="GK46" s="442"/>
      <c r="GL46" s="442"/>
      <c r="GM46" s="442"/>
      <c r="GN46" s="442"/>
      <c r="GO46" s="442"/>
      <c r="GP46" s="442"/>
      <c r="GQ46" s="442"/>
      <c r="GR46" s="442"/>
      <c r="GS46" s="442"/>
      <c r="GT46" s="442"/>
      <c r="GU46" s="442"/>
      <c r="GV46" s="442"/>
      <c r="GW46" s="442"/>
      <c r="GX46" s="442"/>
      <c r="GY46" s="442"/>
      <c r="GZ46" s="442"/>
      <c r="HA46" s="442"/>
      <c r="HB46" s="442"/>
      <c r="HC46" s="442"/>
      <c r="HD46" s="442"/>
      <c r="HE46" s="442"/>
      <c r="HF46" s="442"/>
      <c r="HG46" s="442"/>
      <c r="HH46" s="442"/>
      <c r="HI46" s="442"/>
      <c r="HJ46" s="442"/>
      <c r="HK46" s="442"/>
      <c r="HL46" s="442"/>
      <c r="HM46" s="442"/>
      <c r="HN46" s="442"/>
      <c r="HO46" s="442"/>
      <c r="HP46" s="442"/>
      <c r="HQ46" s="442"/>
      <c r="HR46" s="442"/>
      <c r="HS46" s="442"/>
      <c r="HT46" s="442"/>
      <c r="HU46" s="442"/>
      <c r="HV46" s="442"/>
      <c r="HW46" s="442"/>
      <c r="HX46" s="442"/>
      <c r="HY46" s="442"/>
      <c r="HZ46" s="442"/>
      <c r="IA46" s="442"/>
      <c r="IB46" s="442"/>
      <c r="IC46" s="442"/>
      <c r="ID46" s="442"/>
      <c r="IE46" s="442"/>
      <c r="IF46" s="442"/>
      <c r="IG46" s="442"/>
      <c r="IH46" s="442"/>
      <c r="II46" s="442"/>
      <c r="IJ46" s="442"/>
      <c r="IK46" s="442"/>
      <c r="IL46" s="442"/>
      <c r="IM46" s="442"/>
      <c r="IN46" s="442"/>
      <c r="IO46" s="442"/>
      <c r="IP46" s="442"/>
      <c r="IQ46" s="442"/>
      <c r="IR46" s="442"/>
      <c r="IS46" s="442"/>
      <c r="IT46" s="442"/>
      <c r="IU46" s="442"/>
      <c r="IV46" s="442"/>
    </row>
    <row r="47" spans="1:256" s="68" customFormat="1" ht="15" customHeight="1" thickBot="1">
      <c r="A47" s="417" t="s">
        <v>111</v>
      </c>
      <c r="B47" s="232" t="s">
        <v>112</v>
      </c>
      <c r="C47" s="374"/>
      <c r="D47" s="88"/>
      <c r="E47" s="182"/>
      <c r="F47" s="395"/>
      <c r="G47" s="180"/>
      <c r="H47" s="395"/>
      <c r="I47" s="160"/>
      <c r="J47" s="181"/>
      <c r="K47" s="400"/>
      <c r="L47" s="374"/>
      <c r="M47" s="182"/>
      <c r="N47" s="182"/>
      <c r="O47" s="395"/>
      <c r="P47" s="88"/>
      <c r="Q47" s="395"/>
      <c r="R47" s="89"/>
      <c r="S47" s="175"/>
      <c r="T47" s="400"/>
      <c r="U47" s="374"/>
      <c r="V47" s="182"/>
      <c r="W47" s="182"/>
      <c r="X47" s="395"/>
      <c r="Y47" s="88"/>
      <c r="Z47" s="361"/>
      <c r="AA47" s="88"/>
      <c r="AB47" s="183"/>
      <c r="AC47" s="331"/>
      <c r="AD47" s="374"/>
      <c r="AE47" s="182"/>
      <c r="AF47" s="182"/>
      <c r="AG47" s="395"/>
      <c r="AH47" s="88"/>
      <c r="AI47" s="361"/>
      <c r="AJ47" s="88"/>
      <c r="AK47" s="183"/>
      <c r="AL47" s="384"/>
      <c r="AM47" s="188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442"/>
      <c r="DJ47" s="442"/>
      <c r="DK47" s="442"/>
      <c r="DL47" s="442"/>
      <c r="DM47" s="442"/>
      <c r="DN47" s="442"/>
      <c r="DO47" s="442"/>
      <c r="DP47" s="442"/>
      <c r="DQ47" s="442"/>
      <c r="DR47" s="442"/>
      <c r="DS47" s="442"/>
      <c r="DT47" s="442"/>
      <c r="DU47" s="442"/>
      <c r="DV47" s="442"/>
      <c r="DW47" s="442"/>
      <c r="DX47" s="442"/>
      <c r="DY47" s="442"/>
      <c r="DZ47" s="442"/>
      <c r="EA47" s="442"/>
      <c r="EB47" s="442"/>
      <c r="EC47" s="442"/>
      <c r="ED47" s="442"/>
      <c r="EE47" s="442"/>
      <c r="EF47" s="442"/>
      <c r="EG47" s="442"/>
      <c r="EH47" s="442"/>
      <c r="EI47" s="442"/>
      <c r="EJ47" s="442"/>
      <c r="EK47" s="442"/>
      <c r="EL47" s="442"/>
      <c r="EM47" s="442"/>
      <c r="EN47" s="442"/>
      <c r="EO47" s="442"/>
      <c r="EP47" s="442"/>
      <c r="EQ47" s="442"/>
      <c r="ER47" s="442"/>
      <c r="ES47" s="442"/>
      <c r="ET47" s="442"/>
      <c r="EU47" s="442"/>
      <c r="EV47" s="442"/>
      <c r="EW47" s="442"/>
      <c r="EX47" s="442"/>
      <c r="EY47" s="442"/>
      <c r="EZ47" s="442"/>
      <c r="FA47" s="442"/>
      <c r="FB47" s="442"/>
      <c r="FC47" s="442"/>
      <c r="FD47" s="442"/>
      <c r="FE47" s="442"/>
      <c r="FF47" s="442"/>
      <c r="FG47" s="442"/>
      <c r="FH47" s="442"/>
      <c r="FI47" s="442"/>
      <c r="FJ47" s="442"/>
      <c r="FK47" s="442"/>
      <c r="FL47" s="442"/>
      <c r="FM47" s="442"/>
      <c r="FN47" s="442"/>
      <c r="FO47" s="442"/>
      <c r="FP47" s="442"/>
      <c r="FQ47" s="442"/>
      <c r="FR47" s="442"/>
      <c r="FS47" s="442"/>
      <c r="FT47" s="442"/>
      <c r="FU47" s="442"/>
      <c r="FV47" s="442"/>
      <c r="FW47" s="442"/>
      <c r="FX47" s="442"/>
      <c r="FY47" s="442"/>
      <c r="FZ47" s="442"/>
      <c r="GA47" s="442"/>
      <c r="GB47" s="442"/>
      <c r="GC47" s="442"/>
      <c r="GD47" s="442"/>
      <c r="GE47" s="442"/>
      <c r="GF47" s="442"/>
      <c r="GG47" s="442"/>
      <c r="GH47" s="442"/>
      <c r="GI47" s="442"/>
      <c r="GJ47" s="442"/>
      <c r="GK47" s="442"/>
      <c r="GL47" s="442"/>
      <c r="GM47" s="442"/>
      <c r="GN47" s="442"/>
      <c r="GO47" s="442"/>
      <c r="GP47" s="442"/>
      <c r="GQ47" s="442"/>
      <c r="GR47" s="442"/>
      <c r="GS47" s="442"/>
      <c r="GT47" s="442"/>
      <c r="GU47" s="442"/>
      <c r="GV47" s="442"/>
      <c r="GW47" s="442"/>
      <c r="GX47" s="442"/>
      <c r="GY47" s="442"/>
      <c r="GZ47" s="442"/>
      <c r="HA47" s="442"/>
      <c r="HB47" s="442"/>
      <c r="HC47" s="442"/>
      <c r="HD47" s="442"/>
      <c r="HE47" s="442"/>
      <c r="HF47" s="442"/>
      <c r="HG47" s="442"/>
      <c r="HH47" s="442"/>
      <c r="HI47" s="442"/>
      <c r="HJ47" s="442"/>
      <c r="HK47" s="442"/>
      <c r="HL47" s="442"/>
      <c r="HM47" s="442"/>
      <c r="HN47" s="442"/>
      <c r="HO47" s="442"/>
      <c r="HP47" s="442"/>
      <c r="HQ47" s="442"/>
      <c r="HR47" s="442"/>
      <c r="HS47" s="442"/>
      <c r="HT47" s="442"/>
      <c r="HU47" s="442"/>
      <c r="HV47" s="442"/>
      <c r="HW47" s="442"/>
      <c r="HX47" s="442"/>
      <c r="HY47" s="442"/>
      <c r="HZ47" s="442"/>
      <c r="IA47" s="442"/>
      <c r="IB47" s="442"/>
      <c r="IC47" s="442"/>
      <c r="ID47" s="442"/>
      <c r="IE47" s="442"/>
      <c r="IF47" s="442"/>
      <c r="IG47" s="442"/>
      <c r="IH47" s="442"/>
      <c r="II47" s="442"/>
      <c r="IJ47" s="442"/>
      <c r="IK47" s="442"/>
      <c r="IL47" s="442"/>
      <c r="IM47" s="442"/>
      <c r="IN47" s="442"/>
      <c r="IO47" s="442"/>
      <c r="IP47" s="442"/>
      <c r="IQ47" s="442"/>
      <c r="IR47" s="442"/>
      <c r="IS47" s="442"/>
      <c r="IT47" s="442"/>
      <c r="IU47" s="442"/>
      <c r="IV47" s="442"/>
    </row>
    <row r="48" spans="1:39" ht="15.75" thickTop="1">
      <c r="A48" s="411" t="s">
        <v>41</v>
      </c>
      <c r="B48" s="76" t="s">
        <v>113</v>
      </c>
      <c r="C48" s="376"/>
      <c r="D48" s="135"/>
      <c r="E48" s="135"/>
      <c r="F48" s="310"/>
      <c r="G48" s="149"/>
      <c r="H48" s="310"/>
      <c r="I48" s="150"/>
      <c r="J48" s="151"/>
      <c r="K48" s="401"/>
      <c r="L48" s="376"/>
      <c r="M48" s="135"/>
      <c r="N48" s="135"/>
      <c r="O48" s="310"/>
      <c r="P48" s="14"/>
      <c r="Q48" s="310"/>
      <c r="R48" s="15"/>
      <c r="S48" s="165"/>
      <c r="T48" s="401"/>
      <c r="U48" s="376"/>
      <c r="V48" s="135"/>
      <c r="W48" s="135"/>
      <c r="X48" s="310"/>
      <c r="Y48" s="14"/>
      <c r="Z48" s="322"/>
      <c r="AA48" s="14"/>
      <c r="AB48" s="174"/>
      <c r="AC48" s="392"/>
      <c r="AD48" s="376"/>
      <c r="AE48" s="135"/>
      <c r="AF48" s="135"/>
      <c r="AG48" s="310"/>
      <c r="AH48" s="14">
        <v>108</v>
      </c>
      <c r="AI48" s="312">
        <f>SUM(AG48:AH48)</f>
        <v>108</v>
      </c>
      <c r="AJ48" s="14" t="s">
        <v>29</v>
      </c>
      <c r="AK48" s="174"/>
      <c r="AL48" s="332">
        <f>AI48/36</f>
        <v>3</v>
      </c>
      <c r="AM48" s="188"/>
    </row>
    <row r="49" spans="1:39" ht="15.75" thickBot="1">
      <c r="A49" s="412" t="s">
        <v>40</v>
      </c>
      <c r="B49" s="57" t="s">
        <v>114</v>
      </c>
      <c r="C49" s="376"/>
      <c r="D49" s="135"/>
      <c r="E49" s="135"/>
      <c r="F49" s="310"/>
      <c r="G49" s="149"/>
      <c r="H49" s="310"/>
      <c r="I49" s="150"/>
      <c r="J49" s="151"/>
      <c r="K49" s="401"/>
      <c r="L49" s="376"/>
      <c r="M49" s="135"/>
      <c r="N49" s="135"/>
      <c r="O49" s="310"/>
      <c r="P49" s="14"/>
      <c r="Q49" s="310"/>
      <c r="R49" s="15"/>
      <c r="S49" s="165"/>
      <c r="T49" s="401"/>
      <c r="U49" s="376"/>
      <c r="V49" s="135"/>
      <c r="W49" s="135"/>
      <c r="X49" s="310"/>
      <c r="Y49" s="14"/>
      <c r="Z49" s="322"/>
      <c r="AA49" s="14"/>
      <c r="AB49" s="174"/>
      <c r="AC49" s="392"/>
      <c r="AD49" s="376"/>
      <c r="AE49" s="135"/>
      <c r="AF49" s="135"/>
      <c r="AG49" s="310"/>
      <c r="AH49" s="14">
        <v>396</v>
      </c>
      <c r="AI49" s="312">
        <f>SUM(AG49:AH49)</f>
        <v>396</v>
      </c>
      <c r="AJ49" s="14" t="s">
        <v>29</v>
      </c>
      <c r="AK49" s="174"/>
      <c r="AL49" s="332">
        <f>AI49/36</f>
        <v>11</v>
      </c>
      <c r="AM49" s="188"/>
    </row>
    <row r="50" spans="2:39" ht="16.5" thickBot="1">
      <c r="B50" s="77" t="s">
        <v>11</v>
      </c>
      <c r="C50" s="364">
        <f aca="true" t="shared" si="0" ref="C50:H50">SUM(C8:C49)</f>
        <v>28</v>
      </c>
      <c r="D50" s="78">
        <f t="shared" si="0"/>
        <v>20</v>
      </c>
      <c r="E50" s="78">
        <f t="shared" si="0"/>
        <v>8</v>
      </c>
      <c r="F50" s="432">
        <f t="shared" si="0"/>
        <v>504</v>
      </c>
      <c r="G50" s="128">
        <f t="shared" si="0"/>
        <v>612</v>
      </c>
      <c r="H50" s="432">
        <f t="shared" si="0"/>
        <v>1116</v>
      </c>
      <c r="I50" s="80"/>
      <c r="J50" s="81"/>
      <c r="K50" s="436">
        <f aca="true" t="shared" si="1" ref="K50:Q50">SUM(K8:K49)</f>
        <v>31</v>
      </c>
      <c r="L50" s="364">
        <f t="shared" si="1"/>
        <v>28</v>
      </c>
      <c r="M50" s="112">
        <f t="shared" si="1"/>
        <v>20</v>
      </c>
      <c r="N50" s="112">
        <f t="shared" si="1"/>
        <v>8</v>
      </c>
      <c r="O50" s="432">
        <f t="shared" si="1"/>
        <v>504</v>
      </c>
      <c r="P50" s="79">
        <f t="shared" si="1"/>
        <v>540</v>
      </c>
      <c r="Q50" s="432">
        <f t="shared" si="1"/>
        <v>1044</v>
      </c>
      <c r="R50" s="80"/>
      <c r="S50" s="81"/>
      <c r="T50" s="436">
        <f aca="true" t="shared" si="2" ref="T50:Z50">SUM(T8:T49)</f>
        <v>29</v>
      </c>
      <c r="U50" s="364">
        <f t="shared" si="2"/>
        <v>24</v>
      </c>
      <c r="V50" s="112">
        <f t="shared" si="2"/>
        <v>22</v>
      </c>
      <c r="W50" s="112">
        <f t="shared" si="2"/>
        <v>2</v>
      </c>
      <c r="X50" s="432">
        <f t="shared" si="2"/>
        <v>432</v>
      </c>
      <c r="Y50" s="79">
        <f t="shared" si="2"/>
        <v>648</v>
      </c>
      <c r="Z50" s="432">
        <f t="shared" si="2"/>
        <v>1080</v>
      </c>
      <c r="AA50" s="80"/>
      <c r="AB50" s="81"/>
      <c r="AC50" s="436">
        <f>SUM(AC8:AC49)</f>
        <v>30</v>
      </c>
      <c r="AD50" s="364">
        <f>SUM(AD8:AD49)</f>
        <v>18</v>
      </c>
      <c r="AE50" s="78">
        <f>SUM(AE8:AE49)</f>
        <v>16</v>
      </c>
      <c r="AF50" s="78">
        <f>SUM(AF8:AF49)</f>
        <v>2</v>
      </c>
      <c r="AG50" s="432">
        <f>SUM(AG8:AG49)</f>
        <v>234</v>
      </c>
      <c r="AH50" s="79"/>
      <c r="AI50" s="432">
        <f>SUM(AI8:AI49)</f>
        <v>1080</v>
      </c>
      <c r="AJ50" s="80"/>
      <c r="AK50" s="81"/>
      <c r="AL50" s="436">
        <f>SUM(AL8:AL49)</f>
        <v>30</v>
      </c>
      <c r="AM50" s="188"/>
    </row>
    <row r="51" spans="2:39" ht="15.75">
      <c r="B51" s="19" t="s">
        <v>12</v>
      </c>
      <c r="C51" s="258"/>
      <c r="D51" s="21"/>
      <c r="E51" s="21"/>
      <c r="F51" s="260"/>
      <c r="G51" s="22"/>
      <c r="H51" s="260"/>
      <c r="I51" s="23"/>
      <c r="J51" s="167">
        <f>COUNTIF(J8:J49,"зач")+COUNTIF(J8:J49,"з/оц")+COUNTIF(J8:J49,"оц")</f>
        <v>6</v>
      </c>
      <c r="K51" s="262"/>
      <c r="L51" s="258"/>
      <c r="M51" s="113"/>
      <c r="N51" s="113"/>
      <c r="O51" s="260"/>
      <c r="P51" s="22"/>
      <c r="Q51" s="260"/>
      <c r="R51" s="23"/>
      <c r="S51" s="167">
        <f>COUNTIF(S8:S49,"зач")+COUNTIF(S8:S49,"з/оц")+COUNTIF(S8:S49,"оц")</f>
        <v>6</v>
      </c>
      <c r="T51" s="262"/>
      <c r="U51" s="258"/>
      <c r="V51" s="113"/>
      <c r="W51" s="113"/>
      <c r="X51" s="260"/>
      <c r="Y51" s="22"/>
      <c r="Z51" s="260"/>
      <c r="AA51" s="23"/>
      <c r="AB51" s="167">
        <f>COUNTIF(AB8:AB49,"зач")+COUNTIF(AB8:AB49,"з/оц")+COUNTIF(AB8:AB49,"оц")</f>
        <v>6</v>
      </c>
      <c r="AC51" s="262"/>
      <c r="AD51" s="258"/>
      <c r="AE51" s="21"/>
      <c r="AF51" s="21"/>
      <c r="AG51" s="260"/>
      <c r="AH51" s="22"/>
      <c r="AI51" s="260"/>
      <c r="AJ51" s="23"/>
      <c r="AK51" s="167">
        <f>COUNTIF(AK8:AK49,"зач")+COUNTIF(AK8:AK49,"з/оц")+COUNTIF(AK8:AK49,"оц")</f>
        <v>5</v>
      </c>
      <c r="AL51" s="262"/>
      <c r="AM51" s="188"/>
    </row>
    <row r="52" spans="2:39" ht="16.5" thickBot="1">
      <c r="B52" s="20" t="s">
        <v>13</v>
      </c>
      <c r="C52" s="264"/>
      <c r="D52" s="24"/>
      <c r="E52" s="24"/>
      <c r="F52" s="266"/>
      <c r="G52" s="25"/>
      <c r="H52" s="266"/>
      <c r="I52" s="31">
        <f>COUNTIF(I8:I49,"экз")</f>
        <v>4</v>
      </c>
      <c r="J52" s="26"/>
      <c r="K52" s="268"/>
      <c r="L52" s="264"/>
      <c r="M52" s="114"/>
      <c r="N52" s="114"/>
      <c r="O52" s="266"/>
      <c r="P52" s="25"/>
      <c r="Q52" s="266"/>
      <c r="R52" s="36">
        <f>COUNTIF(R8:R49,"экз")</f>
        <v>4</v>
      </c>
      <c r="S52" s="26"/>
      <c r="T52" s="268"/>
      <c r="U52" s="264"/>
      <c r="V52" s="114"/>
      <c r="W52" s="114"/>
      <c r="X52" s="266"/>
      <c r="Y52" s="25"/>
      <c r="Z52" s="266"/>
      <c r="AA52" s="31">
        <f>COUNTIF(AA8:AA49,"экз")</f>
        <v>4</v>
      </c>
      <c r="AB52" s="26"/>
      <c r="AC52" s="268"/>
      <c r="AD52" s="264"/>
      <c r="AE52" s="24"/>
      <c r="AF52" s="24"/>
      <c r="AG52" s="266"/>
      <c r="AH52" s="25"/>
      <c r="AI52" s="266"/>
      <c r="AJ52" s="31">
        <f>COUNTIF(AJ5:AJ49,"экз")+COUNTIF(AJ5:AJ49,"оц")</f>
        <v>4</v>
      </c>
      <c r="AK52" s="26"/>
      <c r="AL52" s="268"/>
      <c r="AM52" s="188"/>
    </row>
    <row r="53" spans="3:39" s="119" customFormat="1" ht="15.75">
      <c r="C53" s="357"/>
      <c r="D53" s="190"/>
      <c r="E53" s="190"/>
      <c r="F53" s="433"/>
      <c r="H53" s="121"/>
      <c r="K53" s="357"/>
      <c r="L53" s="357"/>
      <c r="M53" s="190"/>
      <c r="N53" s="190"/>
      <c r="O53" s="440"/>
      <c r="P53" s="190"/>
      <c r="Q53" s="357"/>
      <c r="R53" s="190"/>
      <c r="S53" s="190"/>
      <c r="T53" s="357"/>
      <c r="U53" s="121"/>
      <c r="V53" s="190"/>
      <c r="W53" s="190"/>
      <c r="X53" s="357"/>
      <c r="Y53" s="190"/>
      <c r="Z53" s="357"/>
      <c r="AA53" s="190"/>
      <c r="AB53" s="190"/>
      <c r="AC53" s="357"/>
      <c r="AD53" s="357"/>
      <c r="AE53" s="190"/>
      <c r="AF53" s="190"/>
      <c r="AG53" s="191"/>
      <c r="AH53" s="190"/>
      <c r="AI53" s="357"/>
      <c r="AJ53" s="190"/>
      <c r="AK53" s="214"/>
      <c r="AL53" s="357"/>
      <c r="AM53" s="214"/>
    </row>
    <row r="54" spans="1:39" ht="15.75">
      <c r="A54" s="213" t="s">
        <v>37</v>
      </c>
      <c r="B54" s="131" t="s">
        <v>14</v>
      </c>
      <c r="C54" s="297">
        <v>6</v>
      </c>
      <c r="D54" s="58">
        <v>3</v>
      </c>
      <c r="E54" s="58">
        <v>3</v>
      </c>
      <c r="F54" s="297">
        <f>$AC$6*C54</f>
        <v>108</v>
      </c>
      <c r="G54" s="38"/>
      <c r="H54" s="297">
        <f>SUM(F54:G54)</f>
        <v>108</v>
      </c>
      <c r="I54" s="73" t="s">
        <v>5</v>
      </c>
      <c r="J54" s="74"/>
      <c r="K54" s="385"/>
      <c r="L54" s="369">
        <v>7</v>
      </c>
      <c r="M54" s="58">
        <v>3</v>
      </c>
      <c r="N54" s="58">
        <v>4</v>
      </c>
      <c r="O54" s="324">
        <f>$T$6*L54</f>
        <v>126</v>
      </c>
      <c r="P54" s="38"/>
      <c r="Q54" s="323">
        <f>SUM(O54:P54)</f>
        <v>126</v>
      </c>
      <c r="R54" s="58"/>
      <c r="S54" s="58" t="s">
        <v>6</v>
      </c>
      <c r="T54" s="385"/>
      <c r="U54" s="297">
        <v>6</v>
      </c>
      <c r="V54" s="58">
        <v>3</v>
      </c>
      <c r="W54" s="58">
        <v>3</v>
      </c>
      <c r="X54" s="297">
        <f>$AC$6*U54</f>
        <v>108</v>
      </c>
      <c r="Y54" s="38"/>
      <c r="Z54" s="297">
        <f>SUM(X54:Y54)</f>
        <v>108</v>
      </c>
      <c r="AA54" s="58" t="s">
        <v>5</v>
      </c>
      <c r="AB54" s="58"/>
      <c r="AC54" s="385"/>
      <c r="AD54" s="297">
        <v>7</v>
      </c>
      <c r="AE54" s="73">
        <v>3</v>
      </c>
      <c r="AF54" s="73">
        <v>4</v>
      </c>
      <c r="AG54" s="297">
        <f>$AL$6*AD54</f>
        <v>91</v>
      </c>
      <c r="AH54" s="65"/>
      <c r="AI54" s="297">
        <f>SUM(AG54:AH54)</f>
        <v>91</v>
      </c>
      <c r="AJ54" s="73"/>
      <c r="AK54" s="73" t="s">
        <v>6</v>
      </c>
      <c r="AL54" s="385"/>
      <c r="AM54" s="191"/>
    </row>
    <row r="55" spans="2:5" ht="15">
      <c r="B55" s="121"/>
      <c r="E55" s="105" t="s">
        <v>4</v>
      </c>
    </row>
    <row r="56" ht="15">
      <c r="B56" s="121"/>
    </row>
    <row r="57" ht="15">
      <c r="B57" s="121" t="s">
        <v>65</v>
      </c>
    </row>
    <row r="58" spans="1:39" ht="15">
      <c r="A58" s="425"/>
      <c r="B58" s="424" t="s">
        <v>101</v>
      </c>
      <c r="C58" s="372">
        <v>4</v>
      </c>
      <c r="D58" s="132">
        <v>2</v>
      </c>
      <c r="E58" s="132">
        <v>2</v>
      </c>
      <c r="F58" s="297">
        <f>$AC$6*C58</f>
        <v>72</v>
      </c>
      <c r="G58" s="145">
        <v>36</v>
      </c>
      <c r="H58" s="323">
        <f>SUM(F58:G58)</f>
        <v>108</v>
      </c>
      <c r="I58" s="59" t="s">
        <v>5</v>
      </c>
      <c r="J58" s="147"/>
      <c r="K58" s="386">
        <f>H58/36</f>
        <v>3</v>
      </c>
      <c r="L58" s="377"/>
      <c r="M58" s="124"/>
      <c r="N58" s="124"/>
      <c r="O58" s="365"/>
      <c r="P58" s="123"/>
      <c r="Q58" s="365"/>
      <c r="R58" s="123"/>
      <c r="S58" s="123"/>
      <c r="T58" s="393"/>
      <c r="U58" s="206"/>
      <c r="V58" s="124"/>
      <c r="W58" s="124"/>
      <c r="X58" s="365"/>
      <c r="Y58" s="123"/>
      <c r="Z58" s="365"/>
      <c r="AA58" s="123"/>
      <c r="AB58" s="123"/>
      <c r="AC58" s="393"/>
      <c r="AD58" s="365"/>
      <c r="AE58" s="123"/>
      <c r="AF58" s="123"/>
      <c r="AG58" s="365"/>
      <c r="AH58" s="123"/>
      <c r="AI58" s="365"/>
      <c r="AJ58" s="123"/>
      <c r="AK58" s="123"/>
      <c r="AL58" s="393"/>
      <c r="AM58" s="188"/>
    </row>
    <row r="59" spans="1:39" ht="15">
      <c r="A59" s="100"/>
      <c r="B59" s="426" t="s">
        <v>117</v>
      </c>
      <c r="C59" s="377"/>
      <c r="D59" s="123"/>
      <c r="E59" s="123"/>
      <c r="F59" s="365"/>
      <c r="G59" s="99"/>
      <c r="H59" s="206"/>
      <c r="I59" s="99"/>
      <c r="J59" s="100"/>
      <c r="K59" s="393"/>
      <c r="L59" s="377"/>
      <c r="M59" s="124"/>
      <c r="N59" s="124"/>
      <c r="O59" s="365"/>
      <c r="P59" s="123"/>
      <c r="Q59" s="365"/>
      <c r="R59" s="123"/>
      <c r="S59" s="123"/>
      <c r="T59" s="393"/>
      <c r="U59" s="372">
        <v>2</v>
      </c>
      <c r="V59" s="132">
        <v>2</v>
      </c>
      <c r="W59" s="132"/>
      <c r="X59" s="297">
        <f>$AC$6*U59</f>
        <v>36</v>
      </c>
      <c r="Y59" s="145">
        <v>36</v>
      </c>
      <c r="Z59" s="323">
        <f>SUM(X59:Y59)</f>
        <v>72</v>
      </c>
      <c r="AA59" s="59"/>
      <c r="AB59" s="147" t="s">
        <v>6</v>
      </c>
      <c r="AC59" s="386">
        <f>Z59/36</f>
        <v>2</v>
      </c>
      <c r="AD59" s="377"/>
      <c r="AE59" s="123"/>
      <c r="AF59" s="123"/>
      <c r="AG59" s="365"/>
      <c r="AH59" s="123"/>
      <c r="AI59" s="365"/>
      <c r="AJ59" s="123"/>
      <c r="AK59" s="123"/>
      <c r="AL59" s="393"/>
      <c r="AM59" s="188"/>
    </row>
    <row r="60" spans="1:39" ht="15">
      <c r="A60" s="100"/>
      <c r="B60" s="348" t="s">
        <v>118</v>
      </c>
      <c r="C60" s="377"/>
      <c r="D60" s="123"/>
      <c r="E60" s="123"/>
      <c r="F60" s="365"/>
      <c r="G60" s="99"/>
      <c r="H60" s="206"/>
      <c r="I60" s="99"/>
      <c r="J60" s="125"/>
      <c r="K60" s="393"/>
      <c r="L60" s="377"/>
      <c r="M60" s="124"/>
      <c r="N60" s="124"/>
      <c r="O60" s="365"/>
      <c r="P60" s="123"/>
      <c r="Q60" s="365"/>
      <c r="R60" s="123"/>
      <c r="S60" s="123"/>
      <c r="T60" s="393"/>
      <c r="U60" s="206"/>
      <c r="V60" s="124"/>
      <c r="W60" s="124"/>
      <c r="X60" s="365"/>
      <c r="Y60" s="123"/>
      <c r="Z60" s="365"/>
      <c r="AA60" s="123"/>
      <c r="AB60" s="123"/>
      <c r="AC60" s="393"/>
      <c r="AD60" s="372">
        <v>2</v>
      </c>
      <c r="AE60" s="132">
        <v>2</v>
      </c>
      <c r="AF60" s="132"/>
      <c r="AG60" s="324">
        <f>$AL$6*AD60</f>
        <v>26</v>
      </c>
      <c r="AH60" s="42">
        <v>46</v>
      </c>
      <c r="AI60" s="312">
        <f>SUM(AG60:AH60)</f>
        <v>72</v>
      </c>
      <c r="AJ60" s="42"/>
      <c r="AK60" s="179" t="s">
        <v>6</v>
      </c>
      <c r="AL60" s="332">
        <f>AI60/36</f>
        <v>2</v>
      </c>
      <c r="AM60" s="188"/>
    </row>
    <row r="61" spans="1:39" ht="15">
      <c r="A61" s="100"/>
      <c r="B61" s="348" t="s">
        <v>119</v>
      </c>
      <c r="C61" s="377"/>
      <c r="D61" s="123"/>
      <c r="E61" s="123"/>
      <c r="F61" s="365"/>
      <c r="G61" s="99"/>
      <c r="H61" s="206"/>
      <c r="I61" s="99"/>
      <c r="J61" s="100"/>
      <c r="K61" s="393"/>
      <c r="L61" s="377"/>
      <c r="M61" s="124"/>
      <c r="N61" s="124"/>
      <c r="O61" s="365"/>
      <c r="P61" s="123"/>
      <c r="Q61" s="365"/>
      <c r="R61" s="123"/>
      <c r="S61" s="123"/>
      <c r="T61" s="393"/>
      <c r="U61" s="206"/>
      <c r="V61" s="124"/>
      <c r="W61" s="124"/>
      <c r="X61" s="365"/>
      <c r="Y61" s="123"/>
      <c r="Z61" s="365"/>
      <c r="AA61" s="123"/>
      <c r="AB61" s="123"/>
      <c r="AC61" s="393"/>
      <c r="AD61" s="372">
        <v>2</v>
      </c>
      <c r="AE61" s="132">
        <v>2</v>
      </c>
      <c r="AF61" s="132"/>
      <c r="AG61" s="324">
        <f>$AL$6*AD61</f>
        <v>26</v>
      </c>
      <c r="AH61" s="42">
        <v>46</v>
      </c>
      <c r="AI61" s="312">
        <f>SUM(AG61:AH61)</f>
        <v>72</v>
      </c>
      <c r="AJ61" s="42"/>
      <c r="AK61" s="179" t="s">
        <v>6</v>
      </c>
      <c r="AL61" s="332">
        <f>AI61/36</f>
        <v>2</v>
      </c>
      <c r="AM61" s="188"/>
    </row>
    <row r="62" spans="1:39" ht="15">
      <c r="A62" s="100"/>
      <c r="B62" s="348" t="s">
        <v>35</v>
      </c>
      <c r="C62" s="377"/>
      <c r="D62" s="123"/>
      <c r="E62" s="123"/>
      <c r="F62" s="365"/>
      <c r="G62" s="99"/>
      <c r="H62" s="206"/>
      <c r="I62" s="99"/>
      <c r="J62" s="100"/>
      <c r="K62" s="393"/>
      <c r="L62" s="377"/>
      <c r="M62" s="124"/>
      <c r="N62" s="124"/>
      <c r="O62" s="365"/>
      <c r="P62" s="123"/>
      <c r="Q62" s="365"/>
      <c r="R62" s="123"/>
      <c r="S62" s="123"/>
      <c r="T62" s="393"/>
      <c r="U62" s="206"/>
      <c r="V62" s="124"/>
      <c r="W62" s="124"/>
      <c r="X62" s="365"/>
      <c r="Y62" s="123"/>
      <c r="Z62" s="365"/>
      <c r="AA62" s="123"/>
      <c r="AB62" s="123"/>
      <c r="AC62" s="393"/>
      <c r="AD62" s="368">
        <v>4</v>
      </c>
      <c r="AE62" s="143">
        <v>4</v>
      </c>
      <c r="AF62" s="143"/>
      <c r="AG62" s="324">
        <f>$AL$6*AD62</f>
        <v>52</v>
      </c>
      <c r="AH62" s="42">
        <v>56</v>
      </c>
      <c r="AI62" s="312">
        <f>SUM(AG62:AH62)</f>
        <v>108</v>
      </c>
      <c r="AJ62" s="42" t="s">
        <v>5</v>
      </c>
      <c r="AK62" s="179"/>
      <c r="AL62" s="332">
        <f>AI62/36</f>
        <v>3</v>
      </c>
      <c r="AM62" s="188"/>
    </row>
    <row r="63" spans="1:39" ht="15">
      <c r="A63" s="100"/>
      <c r="B63" s="348"/>
      <c r="C63" s="377"/>
      <c r="D63" s="123"/>
      <c r="E63" s="123"/>
      <c r="F63" s="365"/>
      <c r="G63" s="99"/>
      <c r="H63" s="206"/>
      <c r="I63" s="99"/>
      <c r="J63" s="100"/>
      <c r="K63" s="393"/>
      <c r="L63" s="377"/>
      <c r="M63" s="124"/>
      <c r="N63" s="124"/>
      <c r="O63" s="365"/>
      <c r="P63" s="123"/>
      <c r="Q63" s="365"/>
      <c r="R63" s="123"/>
      <c r="S63" s="123"/>
      <c r="T63" s="393" t="s">
        <v>4</v>
      </c>
      <c r="U63" s="206"/>
      <c r="V63" s="124"/>
      <c r="W63" s="124"/>
      <c r="X63" s="365"/>
      <c r="Y63" s="123"/>
      <c r="Z63" s="365"/>
      <c r="AA63" s="123"/>
      <c r="AB63" s="123"/>
      <c r="AC63" s="393" t="s">
        <v>4</v>
      </c>
      <c r="AD63" s="365"/>
      <c r="AE63" s="123"/>
      <c r="AF63" s="123"/>
      <c r="AG63" s="365"/>
      <c r="AH63" s="123"/>
      <c r="AI63" s="365"/>
      <c r="AJ63" s="123"/>
      <c r="AK63" s="123"/>
      <c r="AL63" s="393" t="s">
        <v>4</v>
      </c>
      <c r="AM63" s="188"/>
    </row>
    <row r="64" ht="15">
      <c r="B64" s="119"/>
    </row>
    <row r="65" spans="1:38" ht="15">
      <c r="A65" s="119"/>
      <c r="B65" s="121" t="s">
        <v>49</v>
      </c>
      <c r="D65" s="139"/>
      <c r="E65" s="139"/>
      <c r="G65" s="161"/>
      <c r="H65" s="357"/>
      <c r="I65" s="161"/>
      <c r="J65" s="161"/>
      <c r="M65" s="139"/>
      <c r="N65" s="139"/>
      <c r="P65" s="139"/>
      <c r="R65" s="139"/>
      <c r="S65" s="139"/>
      <c r="U65" s="419"/>
      <c r="V65" s="420"/>
      <c r="W65" s="420"/>
      <c r="X65" s="419"/>
      <c r="Y65" s="420"/>
      <c r="Z65" s="419"/>
      <c r="AA65" s="420"/>
      <c r="AB65" s="420"/>
      <c r="AC65" s="419"/>
      <c r="AD65" s="419"/>
      <c r="AE65" s="420"/>
      <c r="AF65" s="420"/>
      <c r="AG65" s="419"/>
      <c r="AH65" s="420"/>
      <c r="AI65" s="419"/>
      <c r="AJ65" s="420"/>
      <c r="AK65" s="420"/>
      <c r="AL65" s="419"/>
    </row>
    <row r="66" spans="1:38" ht="15">
      <c r="A66" s="206"/>
      <c r="B66" s="356" t="s">
        <v>115</v>
      </c>
      <c r="C66" s="372"/>
      <c r="D66" s="132"/>
      <c r="E66" s="132"/>
      <c r="F66" s="297"/>
      <c r="G66" s="145"/>
      <c r="H66" s="323"/>
      <c r="I66" s="59"/>
      <c r="J66" s="147"/>
      <c r="K66" s="386"/>
      <c r="L66" s="377"/>
      <c r="M66" s="144"/>
      <c r="N66" s="144"/>
      <c r="O66" s="365"/>
      <c r="P66" s="144"/>
      <c r="Q66" s="365"/>
      <c r="R66" s="144"/>
      <c r="S66" s="173"/>
      <c r="T66" s="393"/>
      <c r="U66" s="370">
        <v>2</v>
      </c>
      <c r="V66" s="42">
        <v>2</v>
      </c>
      <c r="W66" s="42"/>
      <c r="X66" s="324">
        <f>$AC$6*U66</f>
        <v>36</v>
      </c>
      <c r="Y66" s="42">
        <v>36</v>
      </c>
      <c r="Z66" s="312">
        <f>SUM(X66:Y66)</f>
        <v>72</v>
      </c>
      <c r="AA66" s="42" t="s">
        <v>5</v>
      </c>
      <c r="AB66" s="64"/>
      <c r="AC66" s="258">
        <f>Z66/36</f>
        <v>2</v>
      </c>
      <c r="AD66" s="368"/>
      <c r="AE66" s="42"/>
      <c r="AF66" s="42"/>
      <c r="AG66" s="324"/>
      <c r="AH66" s="42"/>
      <c r="AI66" s="312"/>
      <c r="AJ66" s="42"/>
      <c r="AK66" s="179"/>
      <c r="AL66" s="332"/>
    </row>
    <row r="67" spans="1:38" ht="15">
      <c r="A67" s="122"/>
      <c r="B67" s="356" t="s">
        <v>116</v>
      </c>
      <c r="C67" s="378"/>
      <c r="D67" s="144"/>
      <c r="E67" s="144"/>
      <c r="F67" s="365"/>
      <c r="G67" s="162"/>
      <c r="H67" s="365"/>
      <c r="I67" s="162"/>
      <c r="J67" s="163"/>
      <c r="K67" s="393"/>
      <c r="L67" s="377"/>
      <c r="M67" s="144"/>
      <c r="N67" s="144"/>
      <c r="O67" s="365"/>
      <c r="P67" s="38"/>
      <c r="Q67" s="297"/>
      <c r="R67" s="144"/>
      <c r="S67" s="173"/>
      <c r="T67" s="393"/>
      <c r="U67" s="372"/>
      <c r="V67" s="132"/>
      <c r="W67" s="132"/>
      <c r="X67" s="297"/>
      <c r="Y67" s="145"/>
      <c r="Z67" s="323"/>
      <c r="AA67" s="59"/>
      <c r="AB67" s="147"/>
      <c r="AC67" s="386"/>
      <c r="AD67" s="368">
        <v>2</v>
      </c>
      <c r="AE67" s="42">
        <v>2</v>
      </c>
      <c r="AF67" s="42"/>
      <c r="AG67" s="324">
        <f>$AL$6*AD67</f>
        <v>26</v>
      </c>
      <c r="AH67" s="38">
        <v>46</v>
      </c>
      <c r="AI67" s="312">
        <f>SUM(AG67:AH67)</f>
        <v>72</v>
      </c>
      <c r="AJ67" s="38"/>
      <c r="AK67" s="171" t="s">
        <v>6</v>
      </c>
      <c r="AL67" s="332">
        <f>AI67/36</f>
        <v>2</v>
      </c>
    </row>
    <row r="68" spans="1:38" ht="15">
      <c r="A68" s="122"/>
      <c r="B68" s="100"/>
      <c r="C68" s="378"/>
      <c r="D68" s="144"/>
      <c r="E68" s="144"/>
      <c r="F68" s="365"/>
      <c r="G68" s="145"/>
      <c r="H68" s="297"/>
      <c r="I68" s="162"/>
      <c r="J68" s="163"/>
      <c r="K68" s="393"/>
      <c r="L68" s="377"/>
      <c r="M68" s="144"/>
      <c r="N68" s="144"/>
      <c r="O68" s="365"/>
      <c r="P68" s="144"/>
      <c r="Q68" s="365"/>
      <c r="R68" s="144"/>
      <c r="S68" s="173"/>
      <c r="T68" s="393"/>
      <c r="U68" s="377"/>
      <c r="V68" s="144"/>
      <c r="W68" s="144"/>
      <c r="X68" s="365"/>
      <c r="Y68" s="144"/>
      <c r="Z68" s="365"/>
      <c r="AA68" s="144"/>
      <c r="AB68" s="144"/>
      <c r="AC68" s="393"/>
      <c r="AD68" s="372"/>
      <c r="AE68" s="132"/>
      <c r="AF68" s="132"/>
      <c r="AG68" s="324"/>
      <c r="AH68" s="42"/>
      <c r="AI68" s="312"/>
      <c r="AJ68" s="42"/>
      <c r="AK68" s="179"/>
      <c r="AL68" s="332"/>
    </row>
  </sheetData>
  <sheetProtection/>
  <printOptions/>
  <pageMargins left="0.1968503937007874" right="0.1968503937007874" top="0.3937007874015748" bottom="0.1968503937007874" header="0.11811023622047245" footer="0.11811023622047245"/>
  <pageSetup horizontalDpi="1200" verticalDpi="1200" orientation="landscape" paperSize="9" scale="66" r:id="rId1"/>
  <headerFooter alignWithMargins="0">
    <oddHeader>&amp;L10 апреля 2012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67"/>
  <sheetViews>
    <sheetView zoomScale="75" zoomScaleNormal="75" zoomScalePageLayoutView="0" workbookViewId="0" topLeftCell="A1">
      <selection activeCell="AS47" sqref="AS47:IV47"/>
    </sheetView>
  </sheetViews>
  <sheetFormatPr defaultColWidth="9.00390625" defaultRowHeight="12.75"/>
  <cols>
    <col min="1" max="1" width="10.375" style="119" customWidth="1"/>
    <col min="2" max="2" width="41.375" style="0" customWidth="1"/>
    <col min="3" max="3" width="4.25390625" style="357" customWidth="1"/>
    <col min="4" max="5" width="4.25390625" style="139" customWidth="1"/>
    <col min="6" max="6" width="4.25390625" style="357" customWidth="1"/>
    <col min="7" max="7" width="5.75390625" style="161" customWidth="1"/>
    <col min="8" max="8" width="6.00390625" style="357" customWidth="1"/>
    <col min="9" max="9" width="4.25390625" style="161" customWidth="1"/>
    <col min="10" max="10" width="4.625" style="161" customWidth="1"/>
    <col min="11" max="11" width="4.625" style="357" customWidth="1"/>
    <col min="12" max="12" width="4.25390625" style="357" customWidth="1"/>
    <col min="13" max="14" width="4.25390625" style="139" customWidth="1"/>
    <col min="15" max="15" width="4.25390625" style="357" customWidth="1"/>
    <col min="16" max="16" width="5.375" style="139" customWidth="1"/>
    <col min="17" max="17" width="5.75390625" style="357" customWidth="1"/>
    <col min="18" max="18" width="4.25390625" style="139" customWidth="1"/>
    <col min="19" max="19" width="4.625" style="139" customWidth="1"/>
    <col min="20" max="20" width="4.00390625" style="357" customWidth="1"/>
    <col min="21" max="21" width="4.25390625" style="357" customWidth="1"/>
    <col min="22" max="23" width="4.25390625" style="139" customWidth="1"/>
    <col min="24" max="24" width="4.25390625" style="357" customWidth="1"/>
    <col min="25" max="25" width="5.625" style="139" customWidth="1"/>
    <col min="26" max="26" width="5.875" style="357" customWidth="1"/>
    <col min="27" max="28" width="4.25390625" style="139" customWidth="1"/>
    <col min="29" max="29" width="3.875" style="357" customWidth="1"/>
    <col min="30" max="30" width="4.25390625" style="357" customWidth="1"/>
    <col min="31" max="32" width="4.25390625" style="139" customWidth="1"/>
    <col min="33" max="33" width="4.25390625" style="357" customWidth="1"/>
    <col min="34" max="34" width="4.25390625" style="139" customWidth="1"/>
    <col min="35" max="35" width="5.375" style="357" customWidth="1"/>
    <col min="36" max="37" width="4.25390625" style="139" customWidth="1"/>
    <col min="38" max="38" width="4.00390625" style="50" customWidth="1"/>
    <col min="39" max="39" width="7.25390625" style="0" customWidth="1"/>
  </cols>
  <sheetData>
    <row r="1" spans="2:10" ht="18">
      <c r="B1" s="235" t="s">
        <v>50</v>
      </c>
      <c r="D1" s="1"/>
      <c r="G1" s="139"/>
      <c r="I1" s="139"/>
      <c r="J1" s="139"/>
    </row>
    <row r="2" spans="2:23" ht="18">
      <c r="B2" s="235" t="s">
        <v>51</v>
      </c>
      <c r="D2" s="70"/>
      <c r="G2" s="139"/>
      <c r="I2" s="139"/>
      <c r="J2" s="139"/>
      <c r="W2" s="139" t="s">
        <v>4</v>
      </c>
    </row>
    <row r="3" spans="2:10" ht="18">
      <c r="B3" s="234" t="s">
        <v>52</v>
      </c>
      <c r="C3" s="3" t="s">
        <v>53</v>
      </c>
      <c r="D3" s="70"/>
      <c r="G3" s="139"/>
      <c r="I3" s="139"/>
      <c r="J3" s="139"/>
    </row>
    <row r="4" spans="2:37" ht="18">
      <c r="B4" s="235" t="s">
        <v>25</v>
      </c>
      <c r="C4" s="340" t="s">
        <v>85</v>
      </c>
      <c r="D4" s="72"/>
      <c r="E4" s="140"/>
      <c r="F4" s="403"/>
      <c r="G4" s="140"/>
      <c r="H4" s="403"/>
      <c r="I4" s="140"/>
      <c r="J4" s="140"/>
      <c r="AG4" s="357" t="s">
        <v>4</v>
      </c>
      <c r="AK4" s="139" t="s">
        <v>4</v>
      </c>
    </row>
    <row r="5" spans="2:10" ht="14.25" customHeight="1" thickBot="1">
      <c r="B5" s="1"/>
      <c r="E5" s="139" t="s">
        <v>4</v>
      </c>
      <c r="G5" s="139"/>
      <c r="I5" s="140"/>
      <c r="J5" s="139"/>
    </row>
    <row r="6" spans="2:38" ht="18">
      <c r="B6" s="29" t="s">
        <v>1</v>
      </c>
      <c r="C6" s="366">
        <v>5</v>
      </c>
      <c r="D6" s="141"/>
      <c r="E6" s="141"/>
      <c r="F6" s="358"/>
      <c r="G6" s="141"/>
      <c r="H6" s="358" t="s">
        <v>20</v>
      </c>
      <c r="I6" s="141"/>
      <c r="J6" s="141"/>
      <c r="K6" s="379">
        <v>18</v>
      </c>
      <c r="L6" s="366">
        <v>6</v>
      </c>
      <c r="M6" s="141"/>
      <c r="N6" s="141"/>
      <c r="O6" s="358"/>
      <c r="P6" s="141"/>
      <c r="Q6" s="358" t="s">
        <v>20</v>
      </c>
      <c r="R6" s="141"/>
      <c r="S6" s="141"/>
      <c r="T6" s="379">
        <v>18</v>
      </c>
      <c r="U6" s="366">
        <v>7</v>
      </c>
      <c r="V6" s="141"/>
      <c r="W6" s="141"/>
      <c r="X6" s="358"/>
      <c r="Y6" s="141"/>
      <c r="Z6" s="358" t="s">
        <v>20</v>
      </c>
      <c r="AA6" s="141"/>
      <c r="AB6" s="141"/>
      <c r="AC6" s="379">
        <v>18</v>
      </c>
      <c r="AD6" s="366">
        <v>8</v>
      </c>
      <c r="AE6" s="141"/>
      <c r="AF6" s="141"/>
      <c r="AG6" s="358"/>
      <c r="AH6" s="141"/>
      <c r="AI6" s="358" t="s">
        <v>20</v>
      </c>
      <c r="AJ6" s="141"/>
      <c r="AK6" s="141"/>
      <c r="AL6" s="109">
        <v>13</v>
      </c>
    </row>
    <row r="7" spans="2:38" ht="15" customHeight="1" thickBot="1">
      <c r="B7" s="30" t="s">
        <v>2</v>
      </c>
      <c r="C7" s="367" t="s">
        <v>3</v>
      </c>
      <c r="D7" s="344" t="s">
        <v>18</v>
      </c>
      <c r="E7" s="344" t="s">
        <v>19</v>
      </c>
      <c r="F7" s="359" t="s">
        <v>15</v>
      </c>
      <c r="G7" s="344" t="s">
        <v>16</v>
      </c>
      <c r="H7" s="359" t="s">
        <v>17</v>
      </c>
      <c r="I7" s="344"/>
      <c r="J7" s="344"/>
      <c r="K7" s="380" t="s">
        <v>24</v>
      </c>
      <c r="L7" s="367" t="s">
        <v>3</v>
      </c>
      <c r="M7" s="344" t="s">
        <v>18</v>
      </c>
      <c r="N7" s="344" t="s">
        <v>19</v>
      </c>
      <c r="O7" s="359" t="s">
        <v>15</v>
      </c>
      <c r="P7" s="344" t="s">
        <v>16</v>
      </c>
      <c r="Q7" s="359" t="s">
        <v>17</v>
      </c>
      <c r="R7" s="344"/>
      <c r="S7" s="344"/>
      <c r="T7" s="380" t="s">
        <v>24</v>
      </c>
      <c r="U7" s="367" t="s">
        <v>3</v>
      </c>
      <c r="V7" s="344" t="s">
        <v>18</v>
      </c>
      <c r="W7" s="344" t="s">
        <v>19</v>
      </c>
      <c r="X7" s="359" t="s">
        <v>15</v>
      </c>
      <c r="Y7" s="344" t="s">
        <v>16</v>
      </c>
      <c r="Z7" s="359" t="s">
        <v>17</v>
      </c>
      <c r="AA7" s="344"/>
      <c r="AB7" s="344"/>
      <c r="AC7" s="380" t="s">
        <v>24</v>
      </c>
      <c r="AD7" s="367" t="s">
        <v>3</v>
      </c>
      <c r="AE7" s="344" t="s">
        <v>18</v>
      </c>
      <c r="AF7" s="344" t="s">
        <v>19</v>
      </c>
      <c r="AG7" s="359" t="s">
        <v>15</v>
      </c>
      <c r="AH7" s="344" t="s">
        <v>16</v>
      </c>
      <c r="AI7" s="359" t="s">
        <v>17</v>
      </c>
      <c r="AJ7" s="344"/>
      <c r="AK7" s="344"/>
      <c r="AL7" s="345" t="s">
        <v>24</v>
      </c>
    </row>
    <row r="8" spans="1:38" s="63" customFormat="1" ht="16.5" thickBot="1">
      <c r="A8" s="250" t="s">
        <v>55</v>
      </c>
      <c r="B8" s="251" t="s">
        <v>79</v>
      </c>
      <c r="C8" s="406"/>
      <c r="D8" s="341"/>
      <c r="E8" s="341"/>
      <c r="F8" s="360"/>
      <c r="G8" s="342"/>
      <c r="H8" s="360"/>
      <c r="I8" s="342"/>
      <c r="J8" s="342"/>
      <c r="K8" s="360"/>
      <c r="L8" s="360"/>
      <c r="M8" s="341"/>
      <c r="N8" s="341"/>
      <c r="O8" s="360"/>
      <c r="P8" s="341"/>
      <c r="Q8" s="360"/>
      <c r="R8" s="341"/>
      <c r="S8" s="341"/>
      <c r="T8" s="381"/>
      <c r="U8" s="360"/>
      <c r="V8" s="341"/>
      <c r="W8" s="341"/>
      <c r="X8" s="360"/>
      <c r="Y8" s="341"/>
      <c r="Z8" s="360"/>
      <c r="AA8" s="341"/>
      <c r="AB8" s="341"/>
      <c r="AC8" s="381"/>
      <c r="AD8" s="360"/>
      <c r="AE8" s="341"/>
      <c r="AF8" s="341"/>
      <c r="AG8" s="360"/>
      <c r="AH8" s="341"/>
      <c r="AI8" s="360"/>
      <c r="AJ8" s="341"/>
      <c r="AK8" s="341"/>
      <c r="AL8" s="343"/>
    </row>
    <row r="9" spans="1:38" s="63" customFormat="1" ht="16.5" thickTop="1">
      <c r="A9" s="427" t="s">
        <v>55</v>
      </c>
      <c r="B9" s="224" t="s">
        <v>26</v>
      </c>
      <c r="C9" s="372"/>
      <c r="D9" s="38"/>
      <c r="E9" s="38"/>
      <c r="F9" s="297"/>
      <c r="G9" s="145"/>
      <c r="H9" s="297"/>
      <c r="I9" s="145"/>
      <c r="J9" s="147"/>
      <c r="K9" s="301"/>
      <c r="L9" s="372">
        <v>2</v>
      </c>
      <c r="M9" s="38">
        <v>2</v>
      </c>
      <c r="N9" s="38"/>
      <c r="O9" s="324">
        <f>$T$6*L9</f>
        <v>36</v>
      </c>
      <c r="P9" s="38">
        <v>36</v>
      </c>
      <c r="Q9" s="323">
        <f>SUM(O9:P9)</f>
        <v>72</v>
      </c>
      <c r="R9" s="38"/>
      <c r="S9" s="164" t="s">
        <v>6</v>
      </c>
      <c r="T9" s="258">
        <f>Q9/36</f>
        <v>2</v>
      </c>
      <c r="U9" s="372"/>
      <c r="V9" s="38"/>
      <c r="W9" s="38"/>
      <c r="X9" s="297"/>
      <c r="Y9" s="38"/>
      <c r="Z9" s="323"/>
      <c r="AA9" s="38"/>
      <c r="AB9" s="39"/>
      <c r="AC9" s="258"/>
      <c r="AD9" s="368"/>
      <c r="AE9" s="42"/>
      <c r="AF9" s="42"/>
      <c r="AG9" s="324"/>
      <c r="AH9" s="42"/>
      <c r="AI9" s="312"/>
      <c r="AJ9" s="42"/>
      <c r="AK9" s="43"/>
      <c r="AL9" s="187"/>
    </row>
    <row r="10" spans="1:38" s="63" customFormat="1" ht="15.75">
      <c r="A10" s="410" t="s">
        <v>55</v>
      </c>
      <c r="B10" s="280" t="s">
        <v>49</v>
      </c>
      <c r="C10" s="368"/>
      <c r="D10" s="42"/>
      <c r="E10" s="42"/>
      <c r="F10" s="324"/>
      <c r="G10" s="176"/>
      <c r="H10" s="324"/>
      <c r="I10" s="176"/>
      <c r="J10" s="186"/>
      <c r="K10" s="382"/>
      <c r="L10" s="368"/>
      <c r="M10" s="42"/>
      <c r="N10" s="42"/>
      <c r="O10" s="324"/>
      <c r="P10" s="42"/>
      <c r="Q10" s="323"/>
      <c r="R10" s="42"/>
      <c r="S10" s="43"/>
      <c r="T10" s="385"/>
      <c r="U10" s="370">
        <v>2</v>
      </c>
      <c r="V10" s="42">
        <v>2</v>
      </c>
      <c r="W10" s="42"/>
      <c r="X10" s="297">
        <f>$AC$6*U10</f>
        <v>36</v>
      </c>
      <c r="Y10" s="42">
        <v>36</v>
      </c>
      <c r="Z10" s="323">
        <f>SUM(X10:Y10)</f>
        <v>72</v>
      </c>
      <c r="AA10" s="42" t="s">
        <v>5</v>
      </c>
      <c r="AB10" s="64"/>
      <c r="AC10" s="258">
        <f>Z10/36</f>
        <v>2</v>
      </c>
      <c r="AD10" s="368">
        <v>2</v>
      </c>
      <c r="AE10" s="42">
        <v>2</v>
      </c>
      <c r="AF10" s="42"/>
      <c r="AG10" s="324">
        <f>$AL$6*AD10</f>
        <v>26</v>
      </c>
      <c r="AH10" s="38">
        <v>46</v>
      </c>
      <c r="AI10" s="312">
        <f>SUM(AG10:AH10)</f>
        <v>72</v>
      </c>
      <c r="AJ10" s="38"/>
      <c r="AK10" s="171" t="s">
        <v>6</v>
      </c>
      <c r="AL10" s="96">
        <f>AI10/36</f>
        <v>2</v>
      </c>
    </row>
    <row r="11" spans="1:38" s="63" customFormat="1" ht="18.75" thickBot="1">
      <c r="A11" s="247" t="s">
        <v>58</v>
      </c>
      <c r="B11" s="226" t="s">
        <v>78</v>
      </c>
      <c r="C11" s="241"/>
      <c r="D11" s="53"/>
      <c r="E11" s="53"/>
      <c r="F11" s="242"/>
      <c r="G11" s="53"/>
      <c r="H11" s="248"/>
      <c r="I11" s="69"/>
      <c r="J11" s="54"/>
      <c r="K11" s="243"/>
      <c r="L11" s="241"/>
      <c r="M11" s="91"/>
      <c r="N11" s="91"/>
      <c r="O11" s="242"/>
      <c r="P11" s="91"/>
      <c r="Q11" s="248"/>
      <c r="R11" s="51"/>
      <c r="S11" s="51"/>
      <c r="T11" s="243"/>
      <c r="U11" s="241"/>
      <c r="V11" s="91"/>
      <c r="W11" s="91"/>
      <c r="X11" s="242"/>
      <c r="Y11" s="91"/>
      <c r="Z11" s="248"/>
      <c r="AA11" s="51"/>
      <c r="AB11" s="51"/>
      <c r="AC11" s="243"/>
      <c r="AD11" s="249"/>
      <c r="AE11" s="91"/>
      <c r="AF11" s="91"/>
      <c r="AG11" s="244"/>
      <c r="AH11" s="97"/>
      <c r="AI11" s="331"/>
      <c r="AJ11" s="91"/>
      <c r="AK11" s="51"/>
      <c r="AL11" s="98"/>
    </row>
    <row r="12" spans="1:38" s="63" customFormat="1" ht="16.5" thickTop="1">
      <c r="A12" s="428" t="s">
        <v>58</v>
      </c>
      <c r="B12" s="414" t="s">
        <v>63</v>
      </c>
      <c r="C12" s="368">
        <v>4</v>
      </c>
      <c r="D12" s="42">
        <v>2</v>
      </c>
      <c r="E12" s="42">
        <v>2</v>
      </c>
      <c r="F12" s="297">
        <f>$AC$6*C12</f>
        <v>72</v>
      </c>
      <c r="G12" s="145">
        <v>36</v>
      </c>
      <c r="H12" s="323">
        <f>SUM(F12:G12)</f>
        <v>108</v>
      </c>
      <c r="I12" s="145"/>
      <c r="J12" s="148" t="s">
        <v>6</v>
      </c>
      <c r="K12" s="299">
        <f>H12/36</f>
        <v>3</v>
      </c>
      <c r="L12" s="368"/>
      <c r="M12" s="42"/>
      <c r="N12" s="42"/>
      <c r="O12" s="324"/>
      <c r="P12" s="42"/>
      <c r="Q12" s="323"/>
      <c r="R12" s="42"/>
      <c r="S12" s="43"/>
      <c r="T12" s="385"/>
      <c r="U12" s="368"/>
      <c r="V12" s="42"/>
      <c r="W12" s="42"/>
      <c r="X12" s="324"/>
      <c r="Y12" s="176"/>
      <c r="Z12" s="324"/>
      <c r="AA12" s="176"/>
      <c r="AB12" s="186"/>
      <c r="AC12" s="382"/>
      <c r="AD12" s="368"/>
      <c r="AE12" s="42"/>
      <c r="AF12" s="42"/>
      <c r="AG12" s="324"/>
      <c r="AH12" s="42"/>
      <c r="AI12" s="323"/>
      <c r="AJ12" s="42"/>
      <c r="AK12" s="43"/>
      <c r="AL12" s="127"/>
    </row>
    <row r="13" spans="1:38" s="63" customFormat="1" ht="15.75">
      <c r="A13" s="405" t="s">
        <v>58</v>
      </c>
      <c r="B13" s="415" t="s">
        <v>86</v>
      </c>
      <c r="C13" s="370"/>
      <c r="D13" s="143"/>
      <c r="E13" s="143"/>
      <c r="F13" s="324"/>
      <c r="G13" s="176"/>
      <c r="H13" s="312"/>
      <c r="I13" s="176"/>
      <c r="J13" s="177"/>
      <c r="K13" s="307"/>
      <c r="L13" s="372">
        <v>4</v>
      </c>
      <c r="M13" s="132">
        <v>2</v>
      </c>
      <c r="N13" s="132">
        <v>2</v>
      </c>
      <c r="O13" s="324">
        <f>$T$6*L13</f>
        <v>72</v>
      </c>
      <c r="P13" s="38">
        <v>72</v>
      </c>
      <c r="Q13" s="323">
        <f>SUM(O13:P13)</f>
        <v>144</v>
      </c>
      <c r="R13" s="38" t="s">
        <v>5</v>
      </c>
      <c r="S13" s="171"/>
      <c r="T13" s="258">
        <f>Q13/36</f>
        <v>4</v>
      </c>
      <c r="U13" s="368"/>
      <c r="V13" s="143"/>
      <c r="W13" s="143"/>
      <c r="X13" s="324"/>
      <c r="Y13" s="176"/>
      <c r="Z13" s="312"/>
      <c r="AA13" s="184"/>
      <c r="AB13" s="186"/>
      <c r="AC13" s="383"/>
      <c r="AD13" s="368"/>
      <c r="AE13" s="42"/>
      <c r="AF13" s="42"/>
      <c r="AG13" s="324"/>
      <c r="AH13" s="42"/>
      <c r="AI13" s="323"/>
      <c r="AJ13" s="42"/>
      <c r="AK13" s="43"/>
      <c r="AL13" s="127"/>
    </row>
    <row r="14" spans="1:39" s="67" customFormat="1" ht="16.5" thickBot="1">
      <c r="A14" s="247" t="s">
        <v>66</v>
      </c>
      <c r="B14" s="226" t="s">
        <v>76</v>
      </c>
      <c r="C14" s="361"/>
      <c r="D14" s="227"/>
      <c r="E14" s="89"/>
      <c r="F14" s="361"/>
      <c r="G14" s="160"/>
      <c r="H14" s="361"/>
      <c r="I14" s="160"/>
      <c r="J14" s="160"/>
      <c r="K14" s="361"/>
      <c r="L14" s="361"/>
      <c r="M14" s="89"/>
      <c r="N14" s="89"/>
      <c r="O14" s="361"/>
      <c r="P14" s="89"/>
      <c r="Q14" s="361"/>
      <c r="R14" s="89"/>
      <c r="S14" s="89"/>
      <c r="T14" s="397"/>
      <c r="U14" s="331"/>
      <c r="V14" s="89"/>
      <c r="W14" s="89"/>
      <c r="X14" s="361"/>
      <c r="Y14" s="89"/>
      <c r="Z14" s="361"/>
      <c r="AA14" s="89"/>
      <c r="AB14" s="175"/>
      <c r="AC14" s="384"/>
      <c r="AD14" s="361"/>
      <c r="AE14" s="89"/>
      <c r="AF14" s="89"/>
      <c r="AG14" s="361"/>
      <c r="AH14" s="89"/>
      <c r="AI14" s="361"/>
      <c r="AJ14" s="89"/>
      <c r="AK14" s="89"/>
      <c r="AL14" s="108"/>
      <c r="AM14" s="92"/>
    </row>
    <row r="15" spans="1:78" s="442" customFormat="1" ht="16.5" thickTop="1">
      <c r="A15" s="405" t="s">
        <v>66</v>
      </c>
      <c r="B15" s="229" t="s">
        <v>87</v>
      </c>
      <c r="C15" s="372"/>
      <c r="D15" s="132"/>
      <c r="E15" s="132"/>
      <c r="F15" s="297"/>
      <c r="G15" s="145"/>
      <c r="H15" s="323"/>
      <c r="I15" s="146"/>
      <c r="J15" s="148"/>
      <c r="K15" s="390"/>
      <c r="L15" s="372"/>
      <c r="M15" s="132"/>
      <c r="N15" s="132"/>
      <c r="O15" s="324"/>
      <c r="P15" s="38"/>
      <c r="Q15" s="323"/>
      <c r="R15" s="39"/>
      <c r="S15" s="171"/>
      <c r="T15" s="398"/>
      <c r="U15" s="372"/>
      <c r="V15" s="132"/>
      <c r="W15" s="132"/>
      <c r="X15" s="297"/>
      <c r="Y15" s="38"/>
      <c r="Z15" s="323"/>
      <c r="AA15" s="38"/>
      <c r="AB15" s="171"/>
      <c r="AC15" s="385"/>
      <c r="AD15" s="369"/>
      <c r="AE15" s="132"/>
      <c r="AF15" s="132"/>
      <c r="AG15" s="297"/>
      <c r="AH15" s="38"/>
      <c r="AI15" s="323"/>
      <c r="AJ15" s="38"/>
      <c r="AK15" s="171"/>
      <c r="AL15" s="47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s="442" customFormat="1" ht="15.75">
      <c r="A16" s="411" t="s">
        <v>66</v>
      </c>
      <c r="B16" s="212" t="s">
        <v>47</v>
      </c>
      <c r="C16" s="372">
        <v>4</v>
      </c>
      <c r="D16" s="132">
        <v>4</v>
      </c>
      <c r="E16" s="132"/>
      <c r="F16" s="297">
        <f>$AC$6*C16</f>
        <v>72</v>
      </c>
      <c r="G16" s="145">
        <v>72</v>
      </c>
      <c r="H16" s="323">
        <f>SUM(F16:G16)</f>
        <v>144</v>
      </c>
      <c r="I16" s="145" t="s">
        <v>5</v>
      </c>
      <c r="J16" s="148"/>
      <c r="K16" s="299">
        <f>H16/36</f>
        <v>4</v>
      </c>
      <c r="L16" s="372"/>
      <c r="M16" s="132"/>
      <c r="N16" s="132"/>
      <c r="O16" s="324"/>
      <c r="P16" s="38"/>
      <c r="Q16" s="323"/>
      <c r="R16" s="38"/>
      <c r="S16" s="171"/>
      <c r="T16" s="258"/>
      <c r="U16" s="372"/>
      <c r="V16" s="132"/>
      <c r="W16" s="132"/>
      <c r="X16" s="297"/>
      <c r="Y16" s="38"/>
      <c r="Z16" s="323"/>
      <c r="AA16" s="38"/>
      <c r="AB16" s="171"/>
      <c r="AC16" s="307"/>
      <c r="AD16" s="369"/>
      <c r="AE16" s="132"/>
      <c r="AF16" s="132"/>
      <c r="AG16" s="297"/>
      <c r="AH16" s="38"/>
      <c r="AI16" s="323"/>
      <c r="AJ16" s="38"/>
      <c r="AK16" s="171"/>
      <c r="AL16" s="47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442" customFormat="1" ht="15.75">
      <c r="A17" s="411" t="s">
        <v>66</v>
      </c>
      <c r="B17" s="212" t="s">
        <v>42</v>
      </c>
      <c r="C17" s="372">
        <v>2</v>
      </c>
      <c r="D17" s="132">
        <v>2</v>
      </c>
      <c r="E17" s="132"/>
      <c r="F17" s="297">
        <f>$AC$6*C17</f>
        <v>36</v>
      </c>
      <c r="G17" s="145">
        <v>72</v>
      </c>
      <c r="H17" s="323">
        <f>SUM(F17:G17)</f>
        <v>108</v>
      </c>
      <c r="I17" s="145"/>
      <c r="J17" s="148" t="s">
        <v>6</v>
      </c>
      <c r="K17" s="299">
        <f>H17/36</f>
        <v>3</v>
      </c>
      <c r="L17" s="372"/>
      <c r="M17" s="132"/>
      <c r="N17" s="132"/>
      <c r="O17" s="324"/>
      <c r="P17" s="38"/>
      <c r="Q17" s="323"/>
      <c r="R17" s="38"/>
      <c r="S17" s="171"/>
      <c r="T17" s="399"/>
      <c r="U17" s="372"/>
      <c r="V17" s="132"/>
      <c r="W17" s="132"/>
      <c r="X17" s="297"/>
      <c r="Y17" s="38"/>
      <c r="Z17" s="323"/>
      <c r="AA17" s="38"/>
      <c r="AB17" s="171"/>
      <c r="AC17" s="307"/>
      <c r="AD17" s="369"/>
      <c r="AE17" s="132"/>
      <c r="AF17" s="132"/>
      <c r="AG17" s="297"/>
      <c r="AH17" s="38"/>
      <c r="AI17" s="323"/>
      <c r="AJ17" s="38"/>
      <c r="AK17" s="171"/>
      <c r="AL17" s="4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s="442" customFormat="1" ht="15.75">
      <c r="A18" s="411" t="s">
        <v>66</v>
      </c>
      <c r="B18" s="233" t="s">
        <v>88</v>
      </c>
      <c r="C18" s="372"/>
      <c r="D18" s="132"/>
      <c r="E18" s="132"/>
      <c r="F18" s="297"/>
      <c r="G18" s="145"/>
      <c r="H18" s="323"/>
      <c r="I18" s="145"/>
      <c r="J18" s="148"/>
      <c r="K18" s="299"/>
      <c r="L18" s="372"/>
      <c r="M18" s="132"/>
      <c r="N18" s="132"/>
      <c r="O18" s="324"/>
      <c r="P18" s="38"/>
      <c r="Q18" s="323"/>
      <c r="R18" s="38"/>
      <c r="S18" s="171"/>
      <c r="T18" s="399"/>
      <c r="U18" s="372"/>
      <c r="V18" s="132"/>
      <c r="W18" s="132"/>
      <c r="X18" s="297"/>
      <c r="Y18" s="38"/>
      <c r="Z18" s="323"/>
      <c r="AA18" s="38"/>
      <c r="AB18" s="171"/>
      <c r="AC18" s="307"/>
      <c r="AD18" s="369"/>
      <c r="AE18" s="132"/>
      <c r="AF18" s="132"/>
      <c r="AG18" s="297"/>
      <c r="AH18" s="38"/>
      <c r="AI18" s="323"/>
      <c r="AJ18" s="38"/>
      <c r="AK18" s="171"/>
      <c r="AL18" s="4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s="442" customFormat="1" ht="15.75">
      <c r="A19" s="411" t="s">
        <v>66</v>
      </c>
      <c r="B19" s="212" t="s">
        <v>89</v>
      </c>
      <c r="C19" s="372">
        <v>4</v>
      </c>
      <c r="D19" s="132">
        <v>4</v>
      </c>
      <c r="E19" s="132"/>
      <c r="F19" s="297">
        <f>$AC$6*C19</f>
        <v>72</v>
      </c>
      <c r="G19" s="145">
        <v>72</v>
      </c>
      <c r="H19" s="323">
        <f>SUM(F19:G19)</f>
        <v>144</v>
      </c>
      <c r="I19" s="145" t="s">
        <v>5</v>
      </c>
      <c r="J19" s="148"/>
      <c r="K19" s="299">
        <f>H19/36</f>
        <v>4</v>
      </c>
      <c r="L19" s="372"/>
      <c r="M19" s="132"/>
      <c r="N19" s="132"/>
      <c r="O19" s="324"/>
      <c r="P19" s="38"/>
      <c r="Q19" s="323"/>
      <c r="R19" s="38"/>
      <c r="S19" s="171"/>
      <c r="T19" s="399"/>
      <c r="U19" s="372"/>
      <c r="V19" s="132"/>
      <c r="W19" s="132"/>
      <c r="X19" s="297"/>
      <c r="Y19" s="38"/>
      <c r="Z19" s="323"/>
      <c r="AA19" s="38"/>
      <c r="AB19" s="171"/>
      <c r="AC19" s="307"/>
      <c r="AD19" s="369"/>
      <c r="AE19" s="132"/>
      <c r="AF19" s="132"/>
      <c r="AG19" s="297"/>
      <c r="AH19" s="38"/>
      <c r="AI19" s="323"/>
      <c r="AJ19" s="38"/>
      <c r="AK19" s="171"/>
      <c r="AL19" s="47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s="442" customFormat="1" ht="15.75">
      <c r="A20" s="411" t="s">
        <v>66</v>
      </c>
      <c r="B20" s="212" t="s">
        <v>90</v>
      </c>
      <c r="C20" s="372"/>
      <c r="D20" s="132"/>
      <c r="E20" s="132"/>
      <c r="F20" s="297"/>
      <c r="G20" s="145"/>
      <c r="H20" s="323"/>
      <c r="I20" s="145"/>
      <c r="J20" s="148"/>
      <c r="K20" s="299"/>
      <c r="L20" s="372"/>
      <c r="M20" s="132"/>
      <c r="N20" s="132"/>
      <c r="O20" s="324"/>
      <c r="P20" s="38"/>
      <c r="Q20" s="323"/>
      <c r="R20" s="38"/>
      <c r="S20" s="171"/>
      <c r="T20" s="399"/>
      <c r="U20" s="372"/>
      <c r="V20" s="132"/>
      <c r="W20" s="132"/>
      <c r="X20" s="297"/>
      <c r="Y20" s="38"/>
      <c r="Z20" s="323"/>
      <c r="AA20" s="38"/>
      <c r="AB20" s="171"/>
      <c r="AC20" s="307"/>
      <c r="AD20" s="368">
        <v>2</v>
      </c>
      <c r="AE20" s="143">
        <v>2</v>
      </c>
      <c r="AF20" s="143"/>
      <c r="AG20" s="324">
        <f>$AL$6*AD20</f>
        <v>26</v>
      </c>
      <c r="AH20" s="42">
        <v>46</v>
      </c>
      <c r="AI20" s="312">
        <f>SUM(AG20:AH20)</f>
        <v>72</v>
      </c>
      <c r="AJ20" s="42"/>
      <c r="AK20" s="179" t="s">
        <v>6</v>
      </c>
      <c r="AL20" s="96">
        <f>AI20/36</f>
        <v>2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s="442" customFormat="1" ht="15.75">
      <c r="A21" s="411" t="s">
        <v>66</v>
      </c>
      <c r="B21" s="212" t="s">
        <v>91</v>
      </c>
      <c r="C21" s="372"/>
      <c r="D21" s="132"/>
      <c r="E21" s="132"/>
      <c r="F21" s="297"/>
      <c r="G21" s="145"/>
      <c r="H21" s="323"/>
      <c r="I21" s="145"/>
      <c r="J21" s="148"/>
      <c r="K21" s="299"/>
      <c r="L21" s="370">
        <v>6</v>
      </c>
      <c r="M21" s="143">
        <v>4</v>
      </c>
      <c r="N21" s="143">
        <v>2</v>
      </c>
      <c r="O21" s="324">
        <f>$T$6*L21</f>
        <v>108</v>
      </c>
      <c r="P21" s="42">
        <v>72</v>
      </c>
      <c r="Q21" s="323">
        <f>SUM(O21:P21)</f>
        <v>180</v>
      </c>
      <c r="R21" s="43" t="s">
        <v>5</v>
      </c>
      <c r="S21" s="178"/>
      <c r="T21" s="258">
        <f>Q21/36</f>
        <v>5</v>
      </c>
      <c r="U21" s="372"/>
      <c r="V21" s="132"/>
      <c r="W21" s="132"/>
      <c r="X21" s="297"/>
      <c r="Y21" s="38"/>
      <c r="Z21" s="323"/>
      <c r="AA21" s="38"/>
      <c r="AB21" s="171"/>
      <c r="AC21" s="307"/>
      <c r="AD21" s="370"/>
      <c r="AE21" s="143"/>
      <c r="AF21" s="143"/>
      <c r="AG21" s="324"/>
      <c r="AH21" s="42"/>
      <c r="AI21" s="312"/>
      <c r="AJ21" s="42"/>
      <c r="AK21" s="179"/>
      <c r="AL21" s="96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s="442" customFormat="1" ht="15.75">
      <c r="A22" s="411" t="s">
        <v>66</v>
      </c>
      <c r="B22" s="233" t="s">
        <v>92</v>
      </c>
      <c r="C22" s="372"/>
      <c r="D22" s="132"/>
      <c r="E22" s="132"/>
      <c r="F22" s="297"/>
      <c r="G22" s="145"/>
      <c r="H22" s="323"/>
      <c r="I22" s="145"/>
      <c r="J22" s="148"/>
      <c r="K22" s="299"/>
      <c r="L22" s="370"/>
      <c r="M22" s="143"/>
      <c r="N22" s="143"/>
      <c r="O22" s="324"/>
      <c r="P22" s="42"/>
      <c r="Q22" s="323"/>
      <c r="R22" s="38"/>
      <c r="S22" s="179"/>
      <c r="T22" s="399"/>
      <c r="U22" s="372"/>
      <c r="V22" s="132"/>
      <c r="W22" s="132"/>
      <c r="X22" s="297"/>
      <c r="Y22" s="38"/>
      <c r="Z22" s="323"/>
      <c r="AA22" s="38"/>
      <c r="AB22" s="171"/>
      <c r="AC22" s="307"/>
      <c r="AD22" s="370"/>
      <c r="AE22" s="143"/>
      <c r="AF22" s="143"/>
      <c r="AG22" s="324"/>
      <c r="AH22" s="42"/>
      <c r="AI22" s="312"/>
      <c r="AJ22" s="42"/>
      <c r="AK22" s="179"/>
      <c r="AL22" s="96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s="442" customFormat="1" ht="15.75">
      <c r="A23" s="411" t="s">
        <v>66</v>
      </c>
      <c r="B23" s="212" t="s">
        <v>93</v>
      </c>
      <c r="C23" s="372"/>
      <c r="D23" s="132"/>
      <c r="E23" s="132"/>
      <c r="F23" s="297"/>
      <c r="G23" s="145"/>
      <c r="H23" s="323"/>
      <c r="I23" s="145"/>
      <c r="J23" s="148"/>
      <c r="K23" s="299"/>
      <c r="L23" s="370"/>
      <c r="M23" s="143"/>
      <c r="N23" s="143"/>
      <c r="O23" s="324"/>
      <c r="P23" s="42"/>
      <c r="Q23" s="323"/>
      <c r="R23" s="38"/>
      <c r="S23" s="179"/>
      <c r="T23" s="399"/>
      <c r="U23" s="368">
        <v>4</v>
      </c>
      <c r="V23" s="143">
        <v>4</v>
      </c>
      <c r="W23" s="143"/>
      <c r="X23" s="297">
        <f>$AC$6*U23</f>
        <v>72</v>
      </c>
      <c r="Y23" s="42">
        <v>72</v>
      </c>
      <c r="Z23" s="323">
        <f>SUM(X23:Y23)</f>
        <v>144</v>
      </c>
      <c r="AA23" s="42" t="s">
        <v>5</v>
      </c>
      <c r="AB23" s="179"/>
      <c r="AC23" s="386">
        <f>Z23/36</f>
        <v>4</v>
      </c>
      <c r="AD23" s="370"/>
      <c r="AE23" s="143"/>
      <c r="AF23" s="143"/>
      <c r="AG23" s="324"/>
      <c r="AH23" s="42"/>
      <c r="AI23" s="312"/>
      <c r="AJ23" s="42"/>
      <c r="AK23" s="179"/>
      <c r="AL23" s="96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s="442" customFormat="1" ht="15.75">
      <c r="A24" s="411" t="s">
        <v>66</v>
      </c>
      <c r="B24" s="212" t="s">
        <v>94</v>
      </c>
      <c r="C24" s="372"/>
      <c r="D24" s="132"/>
      <c r="E24" s="132"/>
      <c r="F24" s="297"/>
      <c r="G24" s="145"/>
      <c r="H24" s="323"/>
      <c r="I24" s="145"/>
      <c r="J24" s="148"/>
      <c r="K24" s="299"/>
      <c r="L24" s="370"/>
      <c r="M24" s="143"/>
      <c r="N24" s="143"/>
      <c r="O24" s="324"/>
      <c r="P24" s="42"/>
      <c r="Q24" s="323"/>
      <c r="R24" s="38"/>
      <c r="S24" s="179"/>
      <c r="T24" s="399"/>
      <c r="U24" s="372">
        <v>2</v>
      </c>
      <c r="V24" s="132">
        <v>2</v>
      </c>
      <c r="W24" s="132"/>
      <c r="X24" s="297">
        <f>$AC$6*U24</f>
        <v>36</v>
      </c>
      <c r="Y24" s="145">
        <v>36</v>
      </c>
      <c r="Z24" s="323">
        <f>SUM(X24:Y24)</f>
        <v>72</v>
      </c>
      <c r="AA24" s="59"/>
      <c r="AB24" s="147" t="s">
        <v>6</v>
      </c>
      <c r="AC24" s="386">
        <f>Z24/36</f>
        <v>2</v>
      </c>
      <c r="AD24" s="370"/>
      <c r="AE24" s="143"/>
      <c r="AF24" s="143"/>
      <c r="AG24" s="324"/>
      <c r="AH24" s="42"/>
      <c r="AI24" s="312"/>
      <c r="AJ24" s="42"/>
      <c r="AK24" s="179"/>
      <c r="AL24" s="96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s="442" customFormat="1" ht="15.75">
      <c r="A25" s="405" t="s">
        <v>66</v>
      </c>
      <c r="B25" s="212" t="s">
        <v>95</v>
      </c>
      <c r="C25" s="372"/>
      <c r="D25" s="132"/>
      <c r="E25" s="132"/>
      <c r="F25" s="297"/>
      <c r="G25" s="145"/>
      <c r="H25" s="323"/>
      <c r="I25" s="145"/>
      <c r="J25" s="148"/>
      <c r="K25" s="299"/>
      <c r="L25" s="370"/>
      <c r="M25" s="143"/>
      <c r="N25" s="143"/>
      <c r="O25" s="324"/>
      <c r="P25" s="42"/>
      <c r="Q25" s="323"/>
      <c r="R25" s="38"/>
      <c r="S25" s="179"/>
      <c r="T25" s="399"/>
      <c r="U25" s="372"/>
      <c r="V25" s="132"/>
      <c r="W25" s="132"/>
      <c r="X25" s="297"/>
      <c r="Y25" s="145"/>
      <c r="Z25" s="323"/>
      <c r="AA25" s="59"/>
      <c r="AB25" s="148"/>
      <c r="AC25" s="387"/>
      <c r="AD25" s="370">
        <v>4</v>
      </c>
      <c r="AE25" s="143">
        <v>2</v>
      </c>
      <c r="AF25" s="143">
        <v>2</v>
      </c>
      <c r="AG25" s="324">
        <f>$AL$6*AD25</f>
        <v>52</v>
      </c>
      <c r="AH25" s="42">
        <v>56</v>
      </c>
      <c r="AI25" s="312">
        <f>SUM(AG25:AH25)</f>
        <v>108</v>
      </c>
      <c r="AJ25" s="42" t="s">
        <v>5</v>
      </c>
      <c r="AK25" s="179"/>
      <c r="AL25" s="96">
        <f>AI25/36</f>
        <v>3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s="442" customFormat="1" ht="16.5" thickBot="1">
      <c r="A26" s="250" t="s">
        <v>74</v>
      </c>
      <c r="B26" s="225" t="s">
        <v>75</v>
      </c>
      <c r="C26" s="394"/>
      <c r="D26" s="197"/>
      <c r="E26" s="197"/>
      <c r="F26" s="402"/>
      <c r="G26" s="198"/>
      <c r="H26" s="362"/>
      <c r="I26" s="199"/>
      <c r="J26" s="200"/>
      <c r="K26" s="388"/>
      <c r="L26" s="402"/>
      <c r="M26" s="202"/>
      <c r="N26" s="202"/>
      <c r="O26" s="362"/>
      <c r="P26" s="203"/>
      <c r="Q26" s="362"/>
      <c r="R26" s="197"/>
      <c r="S26" s="204"/>
      <c r="T26" s="388"/>
      <c r="U26" s="371"/>
      <c r="V26" s="202"/>
      <c r="W26" s="202"/>
      <c r="X26" s="362"/>
      <c r="Y26" s="203"/>
      <c r="Z26" s="394"/>
      <c r="AA26" s="197"/>
      <c r="AB26" s="204"/>
      <c r="AC26" s="388"/>
      <c r="AD26" s="371"/>
      <c r="AE26" s="202"/>
      <c r="AF26" s="202"/>
      <c r="AG26" s="362"/>
      <c r="AH26" s="203"/>
      <c r="AI26" s="362"/>
      <c r="AJ26" s="203"/>
      <c r="AK26" s="205"/>
      <c r="AL26" s="201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</row>
    <row r="27" spans="1:38" ht="16.5" thickTop="1">
      <c r="A27" s="410" t="s">
        <v>74</v>
      </c>
      <c r="B27" s="196" t="s">
        <v>96</v>
      </c>
      <c r="C27" s="372">
        <v>2</v>
      </c>
      <c r="D27" s="132">
        <v>2</v>
      </c>
      <c r="E27" s="132"/>
      <c r="F27" s="297">
        <f>$AC$6*C27</f>
        <v>36</v>
      </c>
      <c r="G27" s="145">
        <v>36</v>
      </c>
      <c r="H27" s="323">
        <f>SUM(F27:G27)</f>
        <v>72</v>
      </c>
      <c r="I27" s="59"/>
      <c r="J27" s="147" t="s">
        <v>6</v>
      </c>
      <c r="K27" s="299">
        <f>H27/36</f>
        <v>2</v>
      </c>
      <c r="L27" s="369"/>
      <c r="M27" s="132"/>
      <c r="N27" s="132"/>
      <c r="O27" s="324"/>
      <c r="P27" s="38"/>
      <c r="Q27" s="323"/>
      <c r="R27" s="39"/>
      <c r="S27" s="164"/>
      <c r="T27" s="258"/>
      <c r="U27" s="368"/>
      <c r="V27" s="143"/>
      <c r="W27" s="143"/>
      <c r="X27" s="324"/>
      <c r="Y27" s="42"/>
      <c r="Z27" s="312"/>
      <c r="AA27" s="42"/>
      <c r="AB27" s="179"/>
      <c r="AC27" s="307"/>
      <c r="AD27" s="368"/>
      <c r="AE27" s="143"/>
      <c r="AF27" s="143"/>
      <c r="AG27" s="324"/>
      <c r="AH27" s="42"/>
      <c r="AI27" s="312"/>
      <c r="AJ27" s="42"/>
      <c r="AK27" s="179"/>
      <c r="AL27" s="87"/>
    </row>
    <row r="28" spans="1:38" ht="15.75">
      <c r="A28" s="429" t="s">
        <v>74</v>
      </c>
      <c r="B28" s="196" t="s">
        <v>97</v>
      </c>
      <c r="C28" s="372"/>
      <c r="D28" s="132"/>
      <c r="E28" s="132"/>
      <c r="F28" s="297"/>
      <c r="G28" s="145"/>
      <c r="H28" s="323"/>
      <c r="I28" s="58"/>
      <c r="J28" s="148"/>
      <c r="K28" s="299"/>
      <c r="L28" s="368">
        <v>2</v>
      </c>
      <c r="M28" s="42">
        <v>2</v>
      </c>
      <c r="N28" s="42"/>
      <c r="O28" s="324">
        <f>$T$6*L28</f>
        <v>36</v>
      </c>
      <c r="P28" s="42">
        <v>36</v>
      </c>
      <c r="Q28" s="323">
        <f>SUM(O28:P28)</f>
        <v>72</v>
      </c>
      <c r="R28" s="86" t="s">
        <v>5</v>
      </c>
      <c r="S28" s="43"/>
      <c r="T28" s="386">
        <f>Q28/36</f>
        <v>2</v>
      </c>
      <c r="U28" s="370"/>
      <c r="V28" s="143"/>
      <c r="W28" s="143"/>
      <c r="X28" s="324"/>
      <c r="Y28" s="42"/>
      <c r="Z28" s="297"/>
      <c r="AA28" s="38"/>
      <c r="AB28" s="179"/>
      <c r="AC28" s="307"/>
      <c r="AD28" s="368"/>
      <c r="AE28" s="143"/>
      <c r="AF28" s="143"/>
      <c r="AG28" s="324"/>
      <c r="AH28" s="42"/>
      <c r="AI28" s="312"/>
      <c r="AJ28" s="42"/>
      <c r="AK28" s="179"/>
      <c r="AL28" s="87"/>
    </row>
    <row r="29" spans="1:38" ht="15.75">
      <c r="A29" s="429" t="s">
        <v>74</v>
      </c>
      <c r="B29" s="212" t="s">
        <v>98</v>
      </c>
      <c r="C29" s="372"/>
      <c r="D29" s="132"/>
      <c r="E29" s="132"/>
      <c r="F29" s="297"/>
      <c r="G29" s="145"/>
      <c r="H29" s="323"/>
      <c r="I29" s="58"/>
      <c r="J29" s="148"/>
      <c r="K29" s="299"/>
      <c r="L29" s="372">
        <v>4</v>
      </c>
      <c r="M29" s="132">
        <v>4</v>
      </c>
      <c r="N29" s="132"/>
      <c r="O29" s="324">
        <f>$T$6*L29</f>
        <v>72</v>
      </c>
      <c r="P29" s="38">
        <v>36</v>
      </c>
      <c r="Q29" s="323">
        <f>SUM(O29:P29)</f>
        <v>108</v>
      </c>
      <c r="R29" s="58"/>
      <c r="S29" s="171" t="s">
        <v>6</v>
      </c>
      <c r="T29" s="386">
        <f>Q29/36</f>
        <v>3</v>
      </c>
      <c r="U29" s="370"/>
      <c r="V29" s="143"/>
      <c r="W29" s="143"/>
      <c r="X29" s="324"/>
      <c r="Y29" s="42"/>
      <c r="Z29" s="297"/>
      <c r="AA29" s="38"/>
      <c r="AB29" s="179"/>
      <c r="AC29" s="307"/>
      <c r="AD29" s="368"/>
      <c r="AE29" s="143"/>
      <c r="AF29" s="143"/>
      <c r="AG29" s="324"/>
      <c r="AH29" s="42"/>
      <c r="AI29" s="312"/>
      <c r="AJ29" s="42"/>
      <c r="AK29" s="179"/>
      <c r="AL29" s="87"/>
    </row>
    <row r="30" spans="1:38" ht="15.75">
      <c r="A30" s="429" t="s">
        <v>74</v>
      </c>
      <c r="B30" s="230" t="s">
        <v>99</v>
      </c>
      <c r="C30" s="370"/>
      <c r="D30" s="41"/>
      <c r="E30" s="41"/>
      <c r="F30" s="297"/>
      <c r="G30" s="65"/>
      <c r="H30" s="404"/>
      <c r="I30" s="38"/>
      <c r="J30" s="60"/>
      <c r="K30" s="398"/>
      <c r="L30" s="372"/>
      <c r="M30" s="111"/>
      <c r="N30" s="111"/>
      <c r="O30" s="324"/>
      <c r="P30" s="38"/>
      <c r="Q30" s="323"/>
      <c r="R30" s="58"/>
      <c r="S30" s="60"/>
      <c r="T30" s="398"/>
      <c r="U30" s="372">
        <v>2</v>
      </c>
      <c r="V30" s="132">
        <v>2</v>
      </c>
      <c r="W30" s="132"/>
      <c r="X30" s="297">
        <f>$AC$6*U30</f>
        <v>36</v>
      </c>
      <c r="Y30" s="38">
        <v>36</v>
      </c>
      <c r="Z30" s="323">
        <f>SUM(X30:Y30)</f>
        <v>72</v>
      </c>
      <c r="AA30" s="39"/>
      <c r="AB30" s="164" t="s">
        <v>6</v>
      </c>
      <c r="AC30" s="258">
        <f>Z30/36</f>
        <v>2</v>
      </c>
      <c r="AD30" s="368"/>
      <c r="AE30" s="143"/>
      <c r="AF30" s="143"/>
      <c r="AG30" s="324"/>
      <c r="AH30" s="42"/>
      <c r="AI30" s="312"/>
      <c r="AJ30" s="42"/>
      <c r="AK30" s="179"/>
      <c r="AL30" s="87"/>
    </row>
    <row r="31" spans="1:38" ht="16.5" thickBot="1">
      <c r="A31" s="429" t="s">
        <v>74</v>
      </c>
      <c r="B31" s="230" t="s">
        <v>34</v>
      </c>
      <c r="C31" s="370"/>
      <c r="D31" s="41"/>
      <c r="E31" s="41"/>
      <c r="F31" s="297"/>
      <c r="G31" s="65"/>
      <c r="H31" s="404"/>
      <c r="I31" s="38"/>
      <c r="J31" s="60"/>
      <c r="K31" s="307"/>
      <c r="L31" s="369"/>
      <c r="M31" s="111"/>
      <c r="N31" s="111"/>
      <c r="O31" s="324"/>
      <c r="P31" s="38"/>
      <c r="Q31" s="323"/>
      <c r="R31" s="58"/>
      <c r="S31" s="60"/>
      <c r="T31" s="398"/>
      <c r="U31" s="369">
        <v>4</v>
      </c>
      <c r="V31" s="132">
        <v>4</v>
      </c>
      <c r="W31" s="132"/>
      <c r="X31" s="297">
        <f>$AC$6*U31</f>
        <v>72</v>
      </c>
      <c r="Y31" s="38">
        <v>36</v>
      </c>
      <c r="Z31" s="323">
        <f>SUM(X31:Y31)</f>
        <v>108</v>
      </c>
      <c r="AA31" s="39"/>
      <c r="AB31" s="164" t="s">
        <v>6</v>
      </c>
      <c r="AC31" s="258">
        <f>Z31/36</f>
        <v>3</v>
      </c>
      <c r="AD31" s="368"/>
      <c r="AE31" s="143"/>
      <c r="AF31" s="143"/>
      <c r="AG31" s="324"/>
      <c r="AH31" s="42"/>
      <c r="AI31" s="312"/>
      <c r="AJ31" s="42"/>
      <c r="AK31" s="179"/>
      <c r="AL31" s="87"/>
    </row>
    <row r="32" spans="1:38" ht="16.5" thickTop="1">
      <c r="A32" s="429" t="s">
        <v>74</v>
      </c>
      <c r="B32" s="228" t="s">
        <v>39</v>
      </c>
      <c r="C32" s="372">
        <v>2</v>
      </c>
      <c r="D32" s="132"/>
      <c r="E32" s="132">
        <v>2</v>
      </c>
      <c r="F32" s="297">
        <f>$AC$6*C32</f>
        <v>36</v>
      </c>
      <c r="G32" s="145">
        <v>36</v>
      </c>
      <c r="H32" s="323">
        <f>SUM(F32:G32)</f>
        <v>72</v>
      </c>
      <c r="I32" s="146"/>
      <c r="J32" s="147" t="s">
        <v>9</v>
      </c>
      <c r="K32" s="299">
        <f>H32/36</f>
        <v>2</v>
      </c>
      <c r="L32" s="372">
        <v>2</v>
      </c>
      <c r="M32" s="132"/>
      <c r="N32" s="132">
        <v>2</v>
      </c>
      <c r="O32" s="324">
        <f>$T$6*L32</f>
        <v>36</v>
      </c>
      <c r="P32" s="38">
        <v>36</v>
      </c>
      <c r="Q32" s="323">
        <f>SUM(O32:P32)</f>
        <v>72</v>
      </c>
      <c r="R32" s="39"/>
      <c r="S32" s="164" t="s">
        <v>9</v>
      </c>
      <c r="T32" s="258">
        <f>Q32/36</f>
        <v>2</v>
      </c>
      <c r="U32" s="372">
        <v>2</v>
      </c>
      <c r="V32" s="132"/>
      <c r="W32" s="132">
        <v>2</v>
      </c>
      <c r="X32" s="297">
        <f>$AC$6*U32</f>
        <v>36</v>
      </c>
      <c r="Y32" s="38">
        <v>36</v>
      </c>
      <c r="Z32" s="323">
        <f>SUM(X32:Y32)</f>
        <v>72</v>
      </c>
      <c r="AA32" s="38"/>
      <c r="AB32" s="164" t="s">
        <v>9</v>
      </c>
      <c r="AC32" s="389">
        <f>Z32/36</f>
        <v>2</v>
      </c>
      <c r="AD32" s="368"/>
      <c r="AE32" s="143"/>
      <c r="AF32" s="143"/>
      <c r="AG32" s="324"/>
      <c r="AH32" s="42"/>
      <c r="AI32" s="312"/>
      <c r="AJ32" s="42"/>
      <c r="AK32" s="179"/>
      <c r="AL32" s="87"/>
    </row>
    <row r="33" spans="1:38" s="63" customFormat="1" ht="15.75">
      <c r="A33" s="429" t="s">
        <v>74</v>
      </c>
      <c r="B33" s="223" t="s">
        <v>27</v>
      </c>
      <c r="C33" s="372">
        <v>4</v>
      </c>
      <c r="D33" s="132">
        <v>2</v>
      </c>
      <c r="E33" s="132">
        <v>2</v>
      </c>
      <c r="F33" s="297">
        <f>$AC$6*C33</f>
        <v>72</v>
      </c>
      <c r="G33" s="145">
        <v>72</v>
      </c>
      <c r="H33" s="323">
        <f>SUM(F33:G33)</f>
        <v>144</v>
      </c>
      <c r="I33" s="145" t="s">
        <v>5</v>
      </c>
      <c r="J33" s="148"/>
      <c r="K33" s="299">
        <f>H33/36</f>
        <v>4</v>
      </c>
      <c r="L33" s="369"/>
      <c r="M33" s="132"/>
      <c r="N33" s="132"/>
      <c r="O33" s="297"/>
      <c r="P33" s="38"/>
      <c r="Q33" s="323"/>
      <c r="R33" s="39"/>
      <c r="S33" s="164"/>
      <c r="T33" s="301"/>
      <c r="U33" s="369"/>
      <c r="V33" s="132"/>
      <c r="W33" s="132"/>
      <c r="X33" s="297"/>
      <c r="Y33" s="38"/>
      <c r="Z33" s="363"/>
      <c r="AA33" s="39"/>
      <c r="AB33" s="164"/>
      <c r="AC33" s="301"/>
      <c r="AD33" s="372"/>
      <c r="AE33" s="143"/>
      <c r="AF33" s="143"/>
      <c r="AG33" s="324"/>
      <c r="AH33" s="38"/>
      <c r="AI33" s="312"/>
      <c r="AJ33" s="38"/>
      <c r="AK33" s="171"/>
      <c r="AL33" s="96"/>
    </row>
    <row r="34" spans="1:38" s="63" customFormat="1" ht="15.75">
      <c r="A34" s="429" t="s">
        <v>74</v>
      </c>
      <c r="B34" s="408" t="s">
        <v>105</v>
      </c>
      <c r="C34" s="368">
        <v>2</v>
      </c>
      <c r="D34" s="143">
        <v>2</v>
      </c>
      <c r="E34" s="143"/>
      <c r="F34" s="297">
        <f>$AC$6*C34</f>
        <v>36</v>
      </c>
      <c r="G34" s="176">
        <v>36</v>
      </c>
      <c r="H34" s="323">
        <f>SUM(F34:G34)</f>
        <v>72</v>
      </c>
      <c r="I34" s="176"/>
      <c r="J34" s="177" t="s">
        <v>6</v>
      </c>
      <c r="K34" s="299">
        <f>H34/36</f>
        <v>2</v>
      </c>
      <c r="L34" s="370"/>
      <c r="M34" s="143"/>
      <c r="N34" s="143"/>
      <c r="O34" s="324"/>
      <c r="P34" s="42"/>
      <c r="Q34" s="323"/>
      <c r="R34" s="38"/>
      <c r="S34" s="179"/>
      <c r="T34" s="385"/>
      <c r="U34" s="370"/>
      <c r="V34" s="143"/>
      <c r="W34" s="143"/>
      <c r="X34" s="297"/>
      <c r="Y34" s="42"/>
      <c r="Z34" s="363"/>
      <c r="AA34" s="43"/>
      <c r="AB34" s="164"/>
      <c r="AC34" s="383"/>
      <c r="AD34" s="368"/>
      <c r="AE34" s="143"/>
      <c r="AF34" s="143"/>
      <c r="AG34" s="324"/>
      <c r="AH34" s="42"/>
      <c r="AI34" s="312"/>
      <c r="AJ34" s="42"/>
      <c r="AK34" s="179"/>
      <c r="AL34" s="96"/>
    </row>
    <row r="35" spans="1:38" s="63" customFormat="1" ht="15.75">
      <c r="A35" s="429" t="s">
        <v>74</v>
      </c>
      <c r="B35" s="408" t="s">
        <v>33</v>
      </c>
      <c r="C35" s="368"/>
      <c r="D35" s="143"/>
      <c r="E35" s="143"/>
      <c r="F35" s="297"/>
      <c r="G35" s="176"/>
      <c r="H35" s="323"/>
      <c r="I35" s="176"/>
      <c r="J35" s="177"/>
      <c r="K35" s="299"/>
      <c r="L35" s="368">
        <v>2</v>
      </c>
      <c r="M35" s="42">
        <v>2</v>
      </c>
      <c r="N35" s="42"/>
      <c r="O35" s="324">
        <f>$T$6*L35</f>
        <v>36</v>
      </c>
      <c r="P35" s="42">
        <v>72</v>
      </c>
      <c r="Q35" s="323">
        <f>SUM(O35:P35)</f>
        <v>108</v>
      </c>
      <c r="R35" s="86" t="s">
        <v>5</v>
      </c>
      <c r="S35" s="43"/>
      <c r="T35" s="386">
        <f>Q35/36</f>
        <v>3</v>
      </c>
      <c r="U35" s="370"/>
      <c r="V35" s="143"/>
      <c r="W35" s="143"/>
      <c r="X35" s="297"/>
      <c r="Y35" s="42"/>
      <c r="Z35" s="363"/>
      <c r="AA35" s="43"/>
      <c r="AB35" s="178"/>
      <c r="AC35" s="383"/>
      <c r="AD35" s="368"/>
      <c r="AE35" s="143"/>
      <c r="AF35" s="143"/>
      <c r="AG35" s="324"/>
      <c r="AH35" s="42"/>
      <c r="AI35" s="312"/>
      <c r="AJ35" s="42"/>
      <c r="AK35" s="179"/>
      <c r="AL35" s="96"/>
    </row>
    <row r="36" spans="1:38" s="63" customFormat="1" ht="15.75">
      <c r="A36" s="429" t="s">
        <v>74</v>
      </c>
      <c r="B36" s="408" t="s">
        <v>106</v>
      </c>
      <c r="C36" s="368"/>
      <c r="D36" s="143"/>
      <c r="E36" s="143"/>
      <c r="F36" s="297"/>
      <c r="G36" s="176"/>
      <c r="H36" s="323"/>
      <c r="I36" s="176"/>
      <c r="J36" s="177"/>
      <c r="K36" s="299"/>
      <c r="L36" s="372">
        <v>4</v>
      </c>
      <c r="M36" s="132">
        <v>4</v>
      </c>
      <c r="N36" s="132"/>
      <c r="O36" s="324">
        <f>$T$6*L36</f>
        <v>72</v>
      </c>
      <c r="P36" s="38">
        <v>36</v>
      </c>
      <c r="Q36" s="323">
        <f>SUM(O36:P36)</f>
        <v>108</v>
      </c>
      <c r="R36" s="58"/>
      <c r="S36" s="171" t="s">
        <v>6</v>
      </c>
      <c r="T36" s="386">
        <f>Q36/36</f>
        <v>3</v>
      </c>
      <c r="U36" s="370"/>
      <c r="V36" s="143"/>
      <c r="W36" s="143"/>
      <c r="X36" s="297"/>
      <c r="Y36" s="42"/>
      <c r="Z36" s="363"/>
      <c r="AA36" s="43"/>
      <c r="AB36" s="164"/>
      <c r="AC36" s="383"/>
      <c r="AD36" s="368"/>
      <c r="AE36" s="143"/>
      <c r="AF36" s="143"/>
      <c r="AG36" s="324"/>
      <c r="AH36" s="42"/>
      <c r="AI36" s="312"/>
      <c r="AJ36" s="42"/>
      <c r="AK36" s="179"/>
      <c r="AL36" s="96"/>
    </row>
    <row r="37" spans="1:38" s="63" customFormat="1" ht="15.75">
      <c r="A37" s="429" t="s">
        <v>74</v>
      </c>
      <c r="B37" s="408" t="s">
        <v>107</v>
      </c>
      <c r="C37" s="368"/>
      <c r="D37" s="143"/>
      <c r="E37" s="143"/>
      <c r="F37" s="297"/>
      <c r="G37" s="176"/>
      <c r="H37" s="323"/>
      <c r="I37" s="176"/>
      <c r="J37" s="177"/>
      <c r="K37" s="299"/>
      <c r="L37" s="372">
        <v>4</v>
      </c>
      <c r="M37" s="132">
        <v>2</v>
      </c>
      <c r="N37" s="132">
        <v>2</v>
      </c>
      <c r="O37" s="324">
        <f>$T$6*L37</f>
        <v>72</v>
      </c>
      <c r="P37" s="38">
        <v>36</v>
      </c>
      <c r="Q37" s="323">
        <f>SUM(O37:P37)</f>
        <v>108</v>
      </c>
      <c r="R37" s="58"/>
      <c r="S37" s="171" t="s">
        <v>6</v>
      </c>
      <c r="T37" s="386">
        <f>Q37/36</f>
        <v>3</v>
      </c>
      <c r="U37" s="370"/>
      <c r="V37" s="143"/>
      <c r="W37" s="143"/>
      <c r="X37" s="297"/>
      <c r="Y37" s="42"/>
      <c r="Z37" s="363"/>
      <c r="AA37" s="43"/>
      <c r="AB37" s="178"/>
      <c r="AC37" s="383"/>
      <c r="AD37" s="368"/>
      <c r="AE37" s="143"/>
      <c r="AF37" s="143"/>
      <c r="AG37" s="324"/>
      <c r="AH37" s="42"/>
      <c r="AI37" s="312"/>
      <c r="AJ37" s="42"/>
      <c r="AK37" s="179"/>
      <c r="AL37" s="96"/>
    </row>
    <row r="38" spans="1:38" s="63" customFormat="1" ht="15.75">
      <c r="A38" s="429" t="s">
        <v>74</v>
      </c>
      <c r="B38" s="408" t="s">
        <v>108</v>
      </c>
      <c r="C38" s="368"/>
      <c r="D38" s="143"/>
      <c r="E38" s="143"/>
      <c r="F38" s="297"/>
      <c r="G38" s="176"/>
      <c r="H38" s="323"/>
      <c r="I38" s="176"/>
      <c r="J38" s="177"/>
      <c r="K38" s="299"/>
      <c r="L38" s="368"/>
      <c r="M38" s="143"/>
      <c r="N38" s="143"/>
      <c r="O38" s="324"/>
      <c r="P38" s="42"/>
      <c r="Q38" s="323"/>
      <c r="R38" s="86"/>
      <c r="S38" s="179"/>
      <c r="T38" s="409"/>
      <c r="U38" s="372">
        <v>2</v>
      </c>
      <c r="V38" s="132">
        <v>2</v>
      </c>
      <c r="W38" s="132"/>
      <c r="X38" s="297">
        <f>$AC$6*U38</f>
        <v>36</v>
      </c>
      <c r="Y38" s="38">
        <v>72</v>
      </c>
      <c r="Z38" s="323">
        <f>SUM(X38:Y38)</f>
        <v>108</v>
      </c>
      <c r="AA38" s="39" t="s">
        <v>5</v>
      </c>
      <c r="AB38" s="164"/>
      <c r="AC38" s="258">
        <f>Z38/36</f>
        <v>3</v>
      </c>
      <c r="AD38" s="368"/>
      <c r="AE38" s="143"/>
      <c r="AF38" s="143"/>
      <c r="AG38" s="324"/>
      <c r="AH38" s="42"/>
      <c r="AI38" s="312"/>
      <c r="AJ38" s="42"/>
      <c r="AK38" s="179"/>
      <c r="AL38" s="96"/>
    </row>
    <row r="39" spans="1:38" s="63" customFormat="1" ht="15.75">
      <c r="A39" s="429" t="s">
        <v>74</v>
      </c>
      <c r="B39" s="408" t="s">
        <v>109</v>
      </c>
      <c r="C39" s="368"/>
      <c r="D39" s="143"/>
      <c r="E39" s="143"/>
      <c r="F39" s="297"/>
      <c r="G39" s="176"/>
      <c r="H39" s="323"/>
      <c r="I39" s="176"/>
      <c r="J39" s="177"/>
      <c r="K39" s="299"/>
      <c r="L39" s="368"/>
      <c r="M39" s="143"/>
      <c r="N39" s="143"/>
      <c r="O39" s="324"/>
      <c r="P39" s="42"/>
      <c r="Q39" s="323"/>
      <c r="R39" s="86"/>
      <c r="S39" s="179"/>
      <c r="T39" s="409"/>
      <c r="U39" s="372">
        <v>2</v>
      </c>
      <c r="V39" s="132">
        <v>2</v>
      </c>
      <c r="W39" s="132"/>
      <c r="X39" s="297">
        <f>$AC$6*U39</f>
        <v>36</v>
      </c>
      <c r="Y39" s="38">
        <v>72</v>
      </c>
      <c r="Z39" s="323">
        <f>SUM(X39:Y39)</f>
        <v>108</v>
      </c>
      <c r="AA39" s="39" t="s">
        <v>5</v>
      </c>
      <c r="AB39" s="164"/>
      <c r="AC39" s="258">
        <f>Z39/36</f>
        <v>3</v>
      </c>
      <c r="AD39" s="368"/>
      <c r="AE39" s="143"/>
      <c r="AF39" s="143"/>
      <c r="AG39" s="324"/>
      <c r="AH39" s="42"/>
      <c r="AI39" s="312"/>
      <c r="AJ39" s="42"/>
      <c r="AK39" s="179"/>
      <c r="AL39" s="96"/>
    </row>
    <row r="40" spans="1:38" s="63" customFormat="1" ht="15.75">
      <c r="A40" s="429" t="s">
        <v>74</v>
      </c>
      <c r="B40" s="408" t="s">
        <v>32</v>
      </c>
      <c r="C40" s="368"/>
      <c r="D40" s="143"/>
      <c r="E40" s="143"/>
      <c r="F40" s="297"/>
      <c r="G40" s="176"/>
      <c r="H40" s="323"/>
      <c r="I40" s="176"/>
      <c r="J40" s="177"/>
      <c r="K40" s="299"/>
      <c r="L40" s="368"/>
      <c r="M40" s="143"/>
      <c r="N40" s="143"/>
      <c r="O40" s="324"/>
      <c r="P40" s="42"/>
      <c r="Q40" s="323"/>
      <c r="R40" s="86"/>
      <c r="S40" s="179"/>
      <c r="T40" s="409"/>
      <c r="U40" s="368"/>
      <c r="V40" s="143"/>
      <c r="W40" s="143"/>
      <c r="X40" s="297"/>
      <c r="Y40" s="42"/>
      <c r="Z40" s="323"/>
      <c r="AA40" s="43"/>
      <c r="AB40" s="185"/>
      <c r="AC40" s="258"/>
      <c r="AD40" s="372">
        <v>2</v>
      </c>
      <c r="AE40" s="132">
        <v>2</v>
      </c>
      <c r="AF40" s="132"/>
      <c r="AG40" s="324">
        <f>$AL$6*AD40</f>
        <v>26</v>
      </c>
      <c r="AH40" s="42">
        <v>46</v>
      </c>
      <c r="AI40" s="312">
        <f>SUM(AG40:AH40)</f>
        <v>72</v>
      </c>
      <c r="AJ40" s="42"/>
      <c r="AK40" s="179" t="s">
        <v>6</v>
      </c>
      <c r="AL40" s="96">
        <f>AI40/36</f>
        <v>2</v>
      </c>
    </row>
    <row r="41" spans="1:38" s="63" customFormat="1" ht="15.75">
      <c r="A41" s="429" t="s">
        <v>74</v>
      </c>
      <c r="B41" s="407" t="s">
        <v>65</v>
      </c>
      <c r="C41" s="372">
        <v>4</v>
      </c>
      <c r="D41" s="132">
        <v>2</v>
      </c>
      <c r="E41" s="132">
        <v>2</v>
      </c>
      <c r="F41" s="297">
        <f>$AC$6*C41</f>
        <v>72</v>
      </c>
      <c r="G41" s="145">
        <v>36</v>
      </c>
      <c r="H41" s="323">
        <f>SUM(F41:G41)</f>
        <v>108</v>
      </c>
      <c r="I41" s="59" t="s">
        <v>5</v>
      </c>
      <c r="J41" s="147"/>
      <c r="K41" s="299">
        <f>H41/36</f>
        <v>3</v>
      </c>
      <c r="L41" s="372"/>
      <c r="M41" s="132"/>
      <c r="N41" s="132"/>
      <c r="O41" s="324"/>
      <c r="P41" s="38"/>
      <c r="Q41" s="323"/>
      <c r="R41" s="58"/>
      <c r="S41" s="171"/>
      <c r="T41" s="258"/>
      <c r="U41" s="372">
        <v>4</v>
      </c>
      <c r="V41" s="132">
        <v>2</v>
      </c>
      <c r="W41" s="132">
        <v>2</v>
      </c>
      <c r="X41" s="297">
        <f>$AC$6*U41</f>
        <v>72</v>
      </c>
      <c r="Y41" s="145">
        <v>36</v>
      </c>
      <c r="Z41" s="323">
        <f>SUM(X41:Y41)</f>
        <v>108</v>
      </c>
      <c r="AA41" s="59"/>
      <c r="AB41" s="147" t="s">
        <v>6</v>
      </c>
      <c r="AC41" s="258">
        <f>Z41/36</f>
        <v>3</v>
      </c>
      <c r="AD41" s="372">
        <v>3</v>
      </c>
      <c r="AE41" s="132">
        <v>1</v>
      </c>
      <c r="AF41" s="132">
        <v>2</v>
      </c>
      <c r="AG41" s="324">
        <f>$AL$6*AD41</f>
        <v>39</v>
      </c>
      <c r="AH41" s="42">
        <v>33</v>
      </c>
      <c r="AI41" s="312">
        <f>SUM(AG41:AH41)</f>
        <v>72</v>
      </c>
      <c r="AJ41" s="42"/>
      <c r="AK41" s="179" t="s">
        <v>6</v>
      </c>
      <c r="AL41" s="96">
        <f>AI41/36</f>
        <v>2</v>
      </c>
    </row>
    <row r="42" spans="1:38" s="63" customFormat="1" ht="15.75">
      <c r="A42" s="429" t="s">
        <v>74</v>
      </c>
      <c r="B42" s="407" t="s">
        <v>65</v>
      </c>
      <c r="C42" s="372"/>
      <c r="D42" s="132"/>
      <c r="E42" s="132"/>
      <c r="F42" s="297"/>
      <c r="G42" s="145"/>
      <c r="H42" s="323"/>
      <c r="I42" s="59"/>
      <c r="J42" s="147"/>
      <c r="K42" s="299"/>
      <c r="L42" s="368"/>
      <c r="M42" s="42"/>
      <c r="N42" s="42"/>
      <c r="O42" s="324"/>
      <c r="P42" s="42"/>
      <c r="Q42" s="323"/>
      <c r="R42" s="86"/>
      <c r="S42" s="43"/>
      <c r="T42" s="258"/>
      <c r="U42" s="372"/>
      <c r="V42" s="132"/>
      <c r="W42" s="132"/>
      <c r="X42" s="297"/>
      <c r="Y42" s="145"/>
      <c r="Z42" s="323"/>
      <c r="AA42" s="59"/>
      <c r="AB42" s="147"/>
      <c r="AC42" s="301"/>
      <c r="AD42" s="372">
        <v>2</v>
      </c>
      <c r="AE42" s="132">
        <v>2</v>
      </c>
      <c r="AF42" s="132"/>
      <c r="AG42" s="324">
        <f>$AL$6*AD42</f>
        <v>26</v>
      </c>
      <c r="AH42" s="42">
        <v>46</v>
      </c>
      <c r="AI42" s="312">
        <f>SUM(AG42:AH42)</f>
        <v>72</v>
      </c>
      <c r="AJ42" s="42"/>
      <c r="AK42" s="179" t="s">
        <v>6</v>
      </c>
      <c r="AL42" s="96">
        <f>AI42/36</f>
        <v>2</v>
      </c>
    </row>
    <row r="43" spans="1:38" s="63" customFormat="1" ht="15.75">
      <c r="A43" s="410" t="s">
        <v>74</v>
      </c>
      <c r="B43" s="407" t="s">
        <v>65</v>
      </c>
      <c r="C43" s="368"/>
      <c r="D43" s="143"/>
      <c r="E43" s="143"/>
      <c r="F43" s="324"/>
      <c r="G43" s="176"/>
      <c r="H43" s="312"/>
      <c r="I43" s="58"/>
      <c r="J43" s="177"/>
      <c r="K43" s="307"/>
      <c r="L43" s="368"/>
      <c r="M43" s="42"/>
      <c r="N43" s="42"/>
      <c r="O43" s="324"/>
      <c r="P43" s="42"/>
      <c r="Q43" s="323"/>
      <c r="R43" s="42"/>
      <c r="S43" s="43"/>
      <c r="T43" s="258"/>
      <c r="U43" s="368"/>
      <c r="V43" s="143"/>
      <c r="W43" s="143"/>
      <c r="X43" s="324"/>
      <c r="Y43" s="176"/>
      <c r="Z43" s="312"/>
      <c r="AA43" s="59"/>
      <c r="AB43" s="147"/>
      <c r="AC43" s="383"/>
      <c r="AD43" s="368">
        <v>4</v>
      </c>
      <c r="AE43" s="143">
        <v>4</v>
      </c>
      <c r="AF43" s="143"/>
      <c r="AG43" s="324">
        <f>$AL$6*AD43</f>
        <v>52</v>
      </c>
      <c r="AH43" s="42">
        <v>56</v>
      </c>
      <c r="AI43" s="312">
        <f>SUM(AG43:AH43)</f>
        <v>108</v>
      </c>
      <c r="AJ43" s="42" t="s">
        <v>5</v>
      </c>
      <c r="AK43" s="179"/>
      <c r="AL43" s="96">
        <f>AI43/36</f>
        <v>3</v>
      </c>
    </row>
    <row r="44" spans="1:38" s="63" customFormat="1" ht="16.5" thickBot="1">
      <c r="A44" s="256" t="s">
        <v>81</v>
      </c>
      <c r="B44" s="231" t="s">
        <v>82</v>
      </c>
      <c r="C44" s="373"/>
      <c r="D44" s="215"/>
      <c r="E44" s="215"/>
      <c r="F44" s="330"/>
      <c r="G44" s="216"/>
      <c r="H44" s="311"/>
      <c r="I44" s="216"/>
      <c r="J44" s="217"/>
      <c r="K44" s="306"/>
      <c r="L44" s="373"/>
      <c r="M44" s="215"/>
      <c r="N44" s="215"/>
      <c r="O44" s="330"/>
      <c r="P44" s="219"/>
      <c r="Q44" s="311"/>
      <c r="R44" s="219"/>
      <c r="S44" s="220"/>
      <c r="T44" s="306"/>
      <c r="U44" s="373"/>
      <c r="V44" s="215"/>
      <c r="W44" s="215"/>
      <c r="X44" s="330"/>
      <c r="Y44" s="219"/>
      <c r="Z44" s="311"/>
      <c r="AA44" s="219"/>
      <c r="AB44" s="221"/>
      <c r="AC44" s="391"/>
      <c r="AD44" s="373"/>
      <c r="AE44" s="215"/>
      <c r="AF44" s="215"/>
      <c r="AG44" s="330"/>
      <c r="AH44" s="219"/>
      <c r="AI44" s="311"/>
      <c r="AJ44" s="219"/>
      <c r="AK44" s="220"/>
      <c r="AL44" s="218"/>
    </row>
    <row r="45" spans="1:38" ht="16.5" thickTop="1">
      <c r="A45" s="427" t="s">
        <v>81</v>
      </c>
      <c r="B45" s="212" t="s">
        <v>110</v>
      </c>
      <c r="C45" s="372"/>
      <c r="D45" s="132"/>
      <c r="E45" s="132"/>
      <c r="F45" s="297"/>
      <c r="G45" s="145">
        <v>108</v>
      </c>
      <c r="H45" s="323">
        <f>SUM(F45:G45)</f>
        <v>108</v>
      </c>
      <c r="I45" s="145"/>
      <c r="J45" s="148" t="s">
        <v>9</v>
      </c>
      <c r="K45" s="299">
        <f>H45/36</f>
        <v>3</v>
      </c>
      <c r="L45" s="372"/>
      <c r="M45" s="132"/>
      <c r="N45" s="132"/>
      <c r="O45" s="297"/>
      <c r="P45" s="38"/>
      <c r="Q45" s="323"/>
      <c r="R45" s="38"/>
      <c r="S45" s="171"/>
      <c r="T45" s="398"/>
      <c r="U45" s="372"/>
      <c r="V45" s="132"/>
      <c r="W45" s="132"/>
      <c r="X45" s="297"/>
      <c r="Y45" s="38"/>
      <c r="Z45" s="323"/>
      <c r="AA45" s="38"/>
      <c r="AB45" s="60"/>
      <c r="AC45" s="258"/>
      <c r="AD45" s="372"/>
      <c r="AE45" s="132"/>
      <c r="AF45" s="132"/>
      <c r="AG45" s="297"/>
      <c r="AH45" s="38"/>
      <c r="AI45" s="323"/>
      <c r="AJ45" s="38"/>
      <c r="AK45" s="171"/>
      <c r="AL45" s="62"/>
    </row>
    <row r="46" spans="1:38" ht="15.75">
      <c r="A46" s="429" t="s">
        <v>81</v>
      </c>
      <c r="B46" s="212" t="s">
        <v>46</v>
      </c>
      <c r="C46" s="372"/>
      <c r="D46" s="132"/>
      <c r="E46" s="132"/>
      <c r="F46" s="297"/>
      <c r="G46" s="145"/>
      <c r="H46" s="323"/>
      <c r="I46" s="145"/>
      <c r="J46" s="148"/>
      <c r="K46" s="398"/>
      <c r="L46" s="372"/>
      <c r="M46" s="132"/>
      <c r="N46" s="132"/>
      <c r="O46" s="297"/>
      <c r="P46" s="38">
        <v>108</v>
      </c>
      <c r="Q46" s="323">
        <f>SUM(O46:P46)</f>
        <v>108</v>
      </c>
      <c r="R46" s="42"/>
      <c r="S46" s="179" t="s">
        <v>9</v>
      </c>
      <c r="T46" s="258">
        <f>Q46/36</f>
        <v>3</v>
      </c>
      <c r="U46" s="372"/>
      <c r="V46" s="132"/>
      <c r="W46" s="132"/>
      <c r="X46" s="297"/>
      <c r="Y46" s="38">
        <v>216</v>
      </c>
      <c r="Z46" s="323">
        <f>SUM(X46:Y46)</f>
        <v>216</v>
      </c>
      <c r="AA46" s="38"/>
      <c r="AB46" s="60" t="s">
        <v>9</v>
      </c>
      <c r="AC46" s="258">
        <f>Z46/36</f>
        <v>6</v>
      </c>
      <c r="AD46" s="375"/>
      <c r="AE46" s="133"/>
      <c r="AF46" s="133"/>
      <c r="AG46" s="396"/>
      <c r="AH46" s="84"/>
      <c r="AI46" s="363"/>
      <c r="AJ46" s="84"/>
      <c r="AK46" s="172"/>
      <c r="AL46" s="75"/>
    </row>
    <row r="47" spans="1:38" s="63" customFormat="1" ht="16.5" thickBot="1">
      <c r="A47" s="417" t="s">
        <v>111</v>
      </c>
      <c r="B47" s="232" t="s">
        <v>112</v>
      </c>
      <c r="C47" s="374"/>
      <c r="D47" s="88"/>
      <c r="E47" s="182"/>
      <c r="F47" s="395"/>
      <c r="G47" s="180"/>
      <c r="H47" s="395"/>
      <c r="I47" s="160"/>
      <c r="J47" s="181"/>
      <c r="K47" s="400"/>
      <c r="L47" s="374"/>
      <c r="M47" s="182"/>
      <c r="N47" s="182"/>
      <c r="O47" s="395"/>
      <c r="P47" s="88"/>
      <c r="Q47" s="395"/>
      <c r="R47" s="89"/>
      <c r="S47" s="175"/>
      <c r="T47" s="400"/>
      <c r="U47" s="374"/>
      <c r="V47" s="182"/>
      <c r="W47" s="182"/>
      <c r="X47" s="395"/>
      <c r="Y47" s="88"/>
      <c r="Z47" s="361"/>
      <c r="AA47" s="88"/>
      <c r="AB47" s="183"/>
      <c r="AC47" s="331"/>
      <c r="AD47" s="374"/>
      <c r="AE47" s="182"/>
      <c r="AF47" s="182"/>
      <c r="AG47" s="395"/>
      <c r="AH47" s="88"/>
      <c r="AI47" s="361"/>
      <c r="AJ47" s="88"/>
      <c r="AK47" s="183"/>
      <c r="AL47" s="90"/>
    </row>
    <row r="48" spans="1:38" ht="16.5" thickTop="1">
      <c r="A48" s="411" t="s">
        <v>41</v>
      </c>
      <c r="B48" s="76" t="s">
        <v>113</v>
      </c>
      <c r="C48" s="376"/>
      <c r="D48" s="135"/>
      <c r="E48" s="135"/>
      <c r="F48" s="310"/>
      <c r="G48" s="149"/>
      <c r="H48" s="310"/>
      <c r="I48" s="150"/>
      <c r="J48" s="151"/>
      <c r="K48" s="401"/>
      <c r="L48" s="376"/>
      <c r="M48" s="135"/>
      <c r="N48" s="135"/>
      <c r="O48" s="310"/>
      <c r="P48" s="14"/>
      <c r="Q48" s="310"/>
      <c r="R48" s="15"/>
      <c r="S48" s="165"/>
      <c r="T48" s="401"/>
      <c r="U48" s="376"/>
      <c r="V48" s="135"/>
      <c r="W48" s="135"/>
      <c r="X48" s="310"/>
      <c r="Y48" s="14"/>
      <c r="Z48" s="322"/>
      <c r="AA48" s="14"/>
      <c r="AB48" s="174"/>
      <c r="AC48" s="392"/>
      <c r="AD48" s="376"/>
      <c r="AE48" s="135"/>
      <c r="AF48" s="135"/>
      <c r="AG48" s="310"/>
      <c r="AH48" s="14">
        <v>108</v>
      </c>
      <c r="AI48" s="312">
        <f>SUM(AG48:AH48)</f>
        <v>108</v>
      </c>
      <c r="AJ48" s="14" t="s">
        <v>29</v>
      </c>
      <c r="AK48" s="174"/>
      <c r="AL48" s="96">
        <f>AI48/36</f>
        <v>3</v>
      </c>
    </row>
    <row r="49" spans="1:38" ht="16.5" thickBot="1">
      <c r="A49" s="412" t="s">
        <v>40</v>
      </c>
      <c r="B49" s="57" t="s">
        <v>114</v>
      </c>
      <c r="C49" s="376"/>
      <c r="D49" s="135"/>
      <c r="E49" s="135"/>
      <c r="F49" s="310"/>
      <c r="G49" s="149"/>
      <c r="H49" s="310"/>
      <c r="I49" s="150"/>
      <c r="J49" s="151"/>
      <c r="K49" s="401"/>
      <c r="L49" s="376"/>
      <c r="M49" s="135"/>
      <c r="N49" s="135"/>
      <c r="O49" s="310"/>
      <c r="P49" s="14"/>
      <c r="Q49" s="310"/>
      <c r="R49" s="15"/>
      <c r="S49" s="165"/>
      <c r="T49" s="401"/>
      <c r="U49" s="376"/>
      <c r="V49" s="135"/>
      <c r="W49" s="135"/>
      <c r="X49" s="310"/>
      <c r="Y49" s="14"/>
      <c r="Z49" s="322"/>
      <c r="AA49" s="14"/>
      <c r="AB49" s="174"/>
      <c r="AC49" s="392"/>
      <c r="AD49" s="376"/>
      <c r="AE49" s="135"/>
      <c r="AF49" s="135"/>
      <c r="AG49" s="310"/>
      <c r="AH49" s="14">
        <v>396</v>
      </c>
      <c r="AI49" s="312">
        <f>SUM(AG49:AH49)</f>
        <v>396</v>
      </c>
      <c r="AJ49" s="14" t="s">
        <v>29</v>
      </c>
      <c r="AK49" s="174"/>
      <c r="AL49" s="96">
        <f>AI49/36</f>
        <v>11</v>
      </c>
    </row>
    <row r="50" spans="2:38" ht="16.5" thickBot="1">
      <c r="B50" s="77" t="s">
        <v>11</v>
      </c>
      <c r="C50" s="364">
        <f aca="true" t="shared" si="0" ref="C50:H50">SUM(C8:C49)</f>
        <v>28</v>
      </c>
      <c r="D50" s="136">
        <f t="shared" si="0"/>
        <v>20</v>
      </c>
      <c r="E50" s="136">
        <f t="shared" si="0"/>
        <v>8</v>
      </c>
      <c r="F50" s="364">
        <f t="shared" si="0"/>
        <v>504</v>
      </c>
      <c r="G50" s="152">
        <f t="shared" si="0"/>
        <v>576</v>
      </c>
      <c r="H50" s="364">
        <f t="shared" si="0"/>
        <v>1080</v>
      </c>
      <c r="I50" s="153"/>
      <c r="J50" s="154"/>
      <c r="K50" s="364">
        <f aca="true" t="shared" si="1" ref="K50:Q50">SUM(K8:K49)</f>
        <v>30</v>
      </c>
      <c r="L50" s="364">
        <f t="shared" si="1"/>
        <v>30</v>
      </c>
      <c r="M50" s="136">
        <f t="shared" si="1"/>
        <v>22</v>
      </c>
      <c r="N50" s="136">
        <f t="shared" si="1"/>
        <v>8</v>
      </c>
      <c r="O50" s="364">
        <f t="shared" si="1"/>
        <v>540</v>
      </c>
      <c r="P50" s="136">
        <f t="shared" si="1"/>
        <v>540</v>
      </c>
      <c r="Q50" s="364">
        <f t="shared" si="1"/>
        <v>1080</v>
      </c>
      <c r="R50" s="80"/>
      <c r="S50" s="166"/>
      <c r="T50" s="364">
        <f aca="true" t="shared" si="2" ref="T50:Z50">SUM(T8:T49)</f>
        <v>30</v>
      </c>
      <c r="U50" s="364">
        <f t="shared" si="2"/>
        <v>24</v>
      </c>
      <c r="V50" s="136">
        <f t="shared" si="2"/>
        <v>20</v>
      </c>
      <c r="W50" s="136">
        <f t="shared" si="2"/>
        <v>4</v>
      </c>
      <c r="X50" s="364">
        <f t="shared" si="2"/>
        <v>432</v>
      </c>
      <c r="Y50" s="136">
        <f t="shared" si="2"/>
        <v>648</v>
      </c>
      <c r="Z50" s="364">
        <f t="shared" si="2"/>
        <v>1080</v>
      </c>
      <c r="AA50" s="80"/>
      <c r="AB50" s="166"/>
      <c r="AC50" s="364">
        <f aca="true" t="shared" si="3" ref="AC50:AI50">SUM(AC8:AC49)</f>
        <v>30</v>
      </c>
      <c r="AD50" s="364">
        <f t="shared" si="3"/>
        <v>19</v>
      </c>
      <c r="AE50" s="136">
        <f t="shared" si="3"/>
        <v>15</v>
      </c>
      <c r="AF50" s="136">
        <f t="shared" si="3"/>
        <v>4</v>
      </c>
      <c r="AG50" s="364">
        <f t="shared" si="3"/>
        <v>247</v>
      </c>
      <c r="AH50" s="136">
        <f t="shared" si="3"/>
        <v>833</v>
      </c>
      <c r="AI50" s="364">
        <f t="shared" si="3"/>
        <v>1080</v>
      </c>
      <c r="AJ50" s="80"/>
      <c r="AK50" s="166"/>
      <c r="AL50" s="110">
        <f>SUM(AL8:AL49)</f>
        <v>30</v>
      </c>
    </row>
    <row r="51" spans="2:38" ht="15.75">
      <c r="B51" s="19" t="s">
        <v>12</v>
      </c>
      <c r="C51" s="258"/>
      <c r="D51" s="134"/>
      <c r="E51" s="134"/>
      <c r="F51" s="260"/>
      <c r="G51" s="155"/>
      <c r="H51" s="260"/>
      <c r="I51" s="156"/>
      <c r="J51" s="167">
        <f>COUNTIF(J8:J49,"зач")+COUNTIF(J8:J49,"з/оц")+COUNTIF(J8:J49,"оц")</f>
        <v>6</v>
      </c>
      <c r="K51" s="262"/>
      <c r="L51" s="258"/>
      <c r="M51" s="134"/>
      <c r="N51" s="134"/>
      <c r="O51" s="260"/>
      <c r="P51" s="83"/>
      <c r="Q51" s="260"/>
      <c r="R51" s="46"/>
      <c r="S51" s="167">
        <f>COUNTIF(S8:S49,"зач")+COUNTIF(S8:S49,"з/оц")+COUNTIF(S8:S49,"оц")</f>
        <v>6</v>
      </c>
      <c r="T51" s="262"/>
      <c r="U51" s="258"/>
      <c r="V51" s="134"/>
      <c r="W51" s="134"/>
      <c r="X51" s="260"/>
      <c r="Y51" s="83"/>
      <c r="Z51" s="260"/>
      <c r="AA51" s="46"/>
      <c r="AB51" s="167">
        <f>COUNTIF(AB8:AB49,"зач")+COUNTIF(AB8:AB49,"з/оц")+COUNTIF(AB8:AB49,"оц")</f>
        <v>6</v>
      </c>
      <c r="AC51" s="262"/>
      <c r="AD51" s="258"/>
      <c r="AE51" s="134"/>
      <c r="AF51" s="134"/>
      <c r="AG51" s="260"/>
      <c r="AH51" s="83"/>
      <c r="AI51" s="260"/>
      <c r="AJ51" s="46"/>
      <c r="AK51" s="167">
        <f>COUNTIF(AK8:AK49,"зач")+COUNTIF(AK8:AK49,"з/оц")+COUNTIF(AK8:AK49,"оц")</f>
        <v>5</v>
      </c>
      <c r="AL51" s="48"/>
    </row>
    <row r="52" spans="2:38" ht="16.5" thickBot="1">
      <c r="B52" s="20" t="s">
        <v>13</v>
      </c>
      <c r="C52" s="264"/>
      <c r="D52" s="137"/>
      <c r="E52" s="137"/>
      <c r="F52" s="266"/>
      <c r="G52" s="157"/>
      <c r="H52" s="266"/>
      <c r="I52" s="158">
        <f>COUNTIF(I8:I49,"экз")</f>
        <v>4</v>
      </c>
      <c r="J52" s="159"/>
      <c r="K52" s="268"/>
      <c r="L52" s="264"/>
      <c r="M52" s="137"/>
      <c r="N52" s="137"/>
      <c r="O52" s="266"/>
      <c r="P52" s="168"/>
      <c r="Q52" s="266"/>
      <c r="R52" s="169">
        <f>COUNTIF(R8:R49,"экз")</f>
        <v>4</v>
      </c>
      <c r="S52" s="170"/>
      <c r="T52" s="268"/>
      <c r="U52" s="264"/>
      <c r="V52" s="137"/>
      <c r="W52" s="137"/>
      <c r="X52" s="266"/>
      <c r="Y52" s="168"/>
      <c r="Z52" s="266"/>
      <c r="AA52" s="169">
        <f>COUNTIF(AA8:AA49,"экз")</f>
        <v>4</v>
      </c>
      <c r="AB52" s="170"/>
      <c r="AC52" s="268"/>
      <c r="AD52" s="264"/>
      <c r="AE52" s="137"/>
      <c r="AF52" s="137"/>
      <c r="AG52" s="266"/>
      <c r="AH52" s="168"/>
      <c r="AI52" s="266"/>
      <c r="AJ52" s="31">
        <f>COUNTIF(AJ4:AJ49,"экз")+COUNTIF(AJ4:AJ49,"оц")</f>
        <v>4</v>
      </c>
      <c r="AK52" s="170"/>
      <c r="AL52" s="49"/>
    </row>
    <row r="53" spans="2:39" s="119" customFormat="1" ht="15.75">
      <c r="B53" s="194"/>
      <c r="C53" s="192"/>
      <c r="D53" s="192"/>
      <c r="E53" s="192"/>
      <c r="F53" s="192"/>
      <c r="G53" s="192"/>
      <c r="H53" s="335"/>
      <c r="I53" s="193"/>
      <c r="J53" s="192"/>
      <c r="K53" s="192"/>
      <c r="L53" s="192"/>
      <c r="M53" s="192"/>
      <c r="N53" s="192"/>
      <c r="O53" s="422"/>
      <c r="P53" s="192"/>
      <c r="Q53" s="335"/>
      <c r="R53" s="193"/>
      <c r="S53" s="192"/>
      <c r="T53" s="192"/>
      <c r="U53" s="192"/>
      <c r="V53" s="192"/>
      <c r="W53" s="192"/>
      <c r="X53" s="192"/>
      <c r="Y53" s="192"/>
      <c r="Z53" s="335"/>
      <c r="AA53" s="193"/>
      <c r="AB53" s="192"/>
      <c r="AC53" s="192"/>
      <c r="AD53" s="192"/>
      <c r="AE53" s="192"/>
      <c r="AF53" s="192"/>
      <c r="AG53" s="422"/>
      <c r="AH53" s="422"/>
      <c r="AI53" s="423"/>
      <c r="AJ53" s="193"/>
      <c r="AK53" s="192"/>
      <c r="AL53" s="192"/>
      <c r="AM53" s="3"/>
    </row>
    <row r="54" spans="1:38" ht="15.75">
      <c r="A54" s="413" t="s">
        <v>37</v>
      </c>
      <c r="B54" s="131" t="s">
        <v>14</v>
      </c>
      <c r="C54" s="297">
        <v>6</v>
      </c>
      <c r="D54" s="38">
        <v>3</v>
      </c>
      <c r="E54" s="38">
        <v>3</v>
      </c>
      <c r="F54" s="297">
        <f>$AC$6*C54</f>
        <v>108</v>
      </c>
      <c r="G54" s="145"/>
      <c r="H54" s="297">
        <f>SUM(F54:G54)</f>
        <v>108</v>
      </c>
      <c r="I54" s="145" t="s">
        <v>5</v>
      </c>
      <c r="J54" s="146"/>
      <c r="K54" s="385"/>
      <c r="L54" s="369">
        <v>7</v>
      </c>
      <c r="M54" s="38">
        <v>3</v>
      </c>
      <c r="N54" s="38">
        <v>4</v>
      </c>
      <c r="O54" s="324">
        <f>$T$6*L54</f>
        <v>126</v>
      </c>
      <c r="P54" s="38"/>
      <c r="Q54" s="323">
        <f>SUM(O54:P54)</f>
        <v>126</v>
      </c>
      <c r="R54" s="38"/>
      <c r="S54" s="38" t="s">
        <v>6</v>
      </c>
      <c r="T54" s="385"/>
      <c r="U54" s="297">
        <v>6</v>
      </c>
      <c r="V54" s="38">
        <v>3</v>
      </c>
      <c r="W54" s="38">
        <v>3</v>
      </c>
      <c r="X54" s="297">
        <f>$AC$6*U54</f>
        <v>108</v>
      </c>
      <c r="Y54" s="38"/>
      <c r="Z54" s="297">
        <f>SUM(X54:Y54)</f>
        <v>108</v>
      </c>
      <c r="AA54" s="38" t="s">
        <v>5</v>
      </c>
      <c r="AB54" s="38"/>
      <c r="AC54" s="385"/>
      <c r="AD54" s="297">
        <v>7</v>
      </c>
      <c r="AE54" s="38">
        <v>3</v>
      </c>
      <c r="AF54" s="38">
        <v>4</v>
      </c>
      <c r="AG54" s="324">
        <f>$AL$6*AD54</f>
        <v>91</v>
      </c>
      <c r="AH54" s="42"/>
      <c r="AI54" s="312">
        <f>SUM(AG54:AH54)</f>
        <v>91</v>
      </c>
      <c r="AJ54" s="38"/>
      <c r="AK54" s="38" t="s">
        <v>6</v>
      </c>
      <c r="AL54" s="127"/>
    </row>
    <row r="55" ht="15.75">
      <c r="B55" s="121"/>
    </row>
    <row r="56" ht="15.75">
      <c r="B56" s="121" t="s">
        <v>65</v>
      </c>
    </row>
    <row r="57" spans="1:38" ht="15.75">
      <c r="A57" s="206"/>
      <c r="B57" s="356" t="s">
        <v>101</v>
      </c>
      <c r="C57" s="372">
        <v>4</v>
      </c>
      <c r="D57" s="132">
        <v>2</v>
      </c>
      <c r="E57" s="132">
        <v>2</v>
      </c>
      <c r="F57" s="297">
        <f>$AC$6*C57</f>
        <v>72</v>
      </c>
      <c r="G57" s="145">
        <v>36</v>
      </c>
      <c r="H57" s="323">
        <f>SUM(F57:G57)</f>
        <v>108</v>
      </c>
      <c r="I57" s="59" t="s">
        <v>5</v>
      </c>
      <c r="J57" s="147"/>
      <c r="K57" s="386">
        <f>H57/36</f>
        <v>3</v>
      </c>
      <c r="L57" s="377"/>
      <c r="M57" s="144"/>
      <c r="N57" s="144"/>
      <c r="O57" s="365"/>
      <c r="P57" s="144"/>
      <c r="Q57" s="365"/>
      <c r="R57" s="144"/>
      <c r="S57" s="173"/>
      <c r="T57" s="393"/>
      <c r="U57" s="377"/>
      <c r="V57" s="144"/>
      <c r="W57" s="144"/>
      <c r="X57" s="365"/>
      <c r="Y57" s="38"/>
      <c r="Z57" s="323"/>
      <c r="AA57" s="144"/>
      <c r="AB57" s="144"/>
      <c r="AC57" s="393"/>
      <c r="AD57" s="365"/>
      <c r="AE57" s="144"/>
      <c r="AF57" s="144"/>
      <c r="AG57" s="365"/>
      <c r="AH57" s="144"/>
      <c r="AI57" s="365"/>
      <c r="AJ57" s="144"/>
      <c r="AK57" s="173"/>
      <c r="AL57" s="126"/>
    </row>
    <row r="58" spans="1:38" ht="15.75">
      <c r="A58" s="122"/>
      <c r="B58" s="356" t="s">
        <v>102</v>
      </c>
      <c r="C58" s="378"/>
      <c r="D58" s="144"/>
      <c r="E58" s="144"/>
      <c r="F58" s="365"/>
      <c r="G58" s="162"/>
      <c r="H58" s="365"/>
      <c r="I58" s="162"/>
      <c r="J58" s="163"/>
      <c r="K58" s="393"/>
      <c r="L58" s="377"/>
      <c r="M58" s="144"/>
      <c r="N58" s="144"/>
      <c r="O58" s="365"/>
      <c r="P58" s="38"/>
      <c r="Q58" s="297"/>
      <c r="R58" s="144"/>
      <c r="S58" s="173"/>
      <c r="T58" s="393"/>
      <c r="U58" s="372">
        <v>4</v>
      </c>
      <c r="V58" s="132">
        <v>2</v>
      </c>
      <c r="W58" s="132">
        <v>2</v>
      </c>
      <c r="X58" s="297">
        <f>$AC$6*U58</f>
        <v>72</v>
      </c>
      <c r="Y58" s="145">
        <v>36</v>
      </c>
      <c r="Z58" s="323">
        <f>SUM(X58:Y58)</f>
        <v>108</v>
      </c>
      <c r="AA58" s="59"/>
      <c r="AB58" s="147" t="s">
        <v>6</v>
      </c>
      <c r="AC58" s="386">
        <f>Z58/36</f>
        <v>3</v>
      </c>
      <c r="AD58" s="377"/>
      <c r="AE58" s="144"/>
      <c r="AF58" s="144"/>
      <c r="AG58" s="365"/>
      <c r="AH58" s="144"/>
      <c r="AI58" s="365"/>
      <c r="AJ58" s="144"/>
      <c r="AK58" s="173"/>
      <c r="AL58" s="126"/>
    </row>
    <row r="59" spans="1:38" ht="15.75">
      <c r="A59" s="122"/>
      <c r="B59" s="100" t="s">
        <v>103</v>
      </c>
      <c r="C59" s="378"/>
      <c r="D59" s="144"/>
      <c r="E59" s="144"/>
      <c r="F59" s="365"/>
      <c r="G59" s="145"/>
      <c r="H59" s="297"/>
      <c r="I59" s="162"/>
      <c r="J59" s="163"/>
      <c r="K59" s="393"/>
      <c r="L59" s="377"/>
      <c r="M59" s="144"/>
      <c r="N59" s="144"/>
      <c r="O59" s="365"/>
      <c r="P59" s="144"/>
      <c r="Q59" s="365"/>
      <c r="R59" s="144"/>
      <c r="S59" s="173"/>
      <c r="T59" s="393"/>
      <c r="U59" s="377"/>
      <c r="V59" s="144"/>
      <c r="W59" s="144"/>
      <c r="X59" s="365"/>
      <c r="Y59" s="144"/>
      <c r="Z59" s="365"/>
      <c r="AA59" s="144"/>
      <c r="AB59" s="144"/>
      <c r="AC59" s="393"/>
      <c r="AD59" s="372">
        <v>3</v>
      </c>
      <c r="AE59" s="132">
        <v>1</v>
      </c>
      <c r="AF59" s="132">
        <v>2</v>
      </c>
      <c r="AG59" s="324">
        <f>$AL$6*AD59</f>
        <v>39</v>
      </c>
      <c r="AH59" s="42">
        <v>33</v>
      </c>
      <c r="AI59" s="312">
        <f>SUM(AG59:AH59)</f>
        <v>72</v>
      </c>
      <c r="AJ59" s="42"/>
      <c r="AK59" s="179" t="s">
        <v>6</v>
      </c>
      <c r="AL59" s="96">
        <f>AI59/36</f>
        <v>2</v>
      </c>
    </row>
    <row r="60" spans="1:38" ht="15.75">
      <c r="A60" s="122"/>
      <c r="B60" s="356" t="s">
        <v>104</v>
      </c>
      <c r="C60" s="378"/>
      <c r="D60" s="144"/>
      <c r="E60" s="144"/>
      <c r="F60" s="365"/>
      <c r="G60" s="145"/>
      <c r="H60" s="297"/>
      <c r="I60" s="162"/>
      <c r="J60" s="163"/>
      <c r="K60" s="393"/>
      <c r="L60" s="377"/>
      <c r="M60" s="144"/>
      <c r="N60" s="144"/>
      <c r="O60" s="365"/>
      <c r="P60" s="144"/>
      <c r="Q60" s="365"/>
      <c r="R60" s="144"/>
      <c r="S60" s="173"/>
      <c r="T60" s="393"/>
      <c r="U60" s="377"/>
      <c r="V60" s="144"/>
      <c r="W60" s="144"/>
      <c r="X60" s="365"/>
      <c r="Y60" s="38"/>
      <c r="Z60" s="323"/>
      <c r="AA60" s="144"/>
      <c r="AB60" s="144"/>
      <c r="AC60" s="393"/>
      <c r="AD60" s="372">
        <v>2</v>
      </c>
      <c r="AE60" s="132">
        <v>2</v>
      </c>
      <c r="AF60" s="132"/>
      <c r="AG60" s="324">
        <f>$AL$6*AD60</f>
        <v>26</v>
      </c>
      <c r="AH60" s="42">
        <v>46</v>
      </c>
      <c r="AI60" s="312">
        <f>SUM(AG60:AH60)</f>
        <v>72</v>
      </c>
      <c r="AJ60" s="42"/>
      <c r="AK60" s="179" t="s">
        <v>6</v>
      </c>
      <c r="AL60" s="96">
        <f>AI60/36</f>
        <v>2</v>
      </c>
    </row>
    <row r="61" spans="1:38" ht="15.75">
      <c r="A61" s="122"/>
      <c r="B61" s="356" t="s">
        <v>35</v>
      </c>
      <c r="C61" s="378"/>
      <c r="D61" s="144"/>
      <c r="E61" s="144"/>
      <c r="F61" s="365"/>
      <c r="G61" s="145"/>
      <c r="H61" s="297"/>
      <c r="I61" s="162"/>
      <c r="J61" s="163"/>
      <c r="K61" s="393"/>
      <c r="L61" s="377"/>
      <c r="M61" s="144"/>
      <c r="N61" s="144"/>
      <c r="O61" s="365"/>
      <c r="P61" s="144"/>
      <c r="Q61" s="365"/>
      <c r="R61" s="144"/>
      <c r="S61" s="173"/>
      <c r="T61" s="393"/>
      <c r="U61" s="377"/>
      <c r="V61" s="144"/>
      <c r="W61" s="144"/>
      <c r="X61" s="365"/>
      <c r="Y61" s="144"/>
      <c r="Z61" s="365"/>
      <c r="AA61" s="144"/>
      <c r="AB61" s="144"/>
      <c r="AC61" s="393"/>
      <c r="AD61" s="368">
        <v>4</v>
      </c>
      <c r="AE61" s="143">
        <v>4</v>
      </c>
      <c r="AF61" s="143"/>
      <c r="AG61" s="324">
        <f>$AL$6*AD61</f>
        <v>52</v>
      </c>
      <c r="AH61" s="42">
        <v>56</v>
      </c>
      <c r="AI61" s="312">
        <f>SUM(AG61:AH61)</f>
        <v>108</v>
      </c>
      <c r="AJ61" s="42" t="s">
        <v>5</v>
      </c>
      <c r="AK61" s="179"/>
      <c r="AL61" s="96">
        <f>AI61/36</f>
        <v>3</v>
      </c>
    </row>
    <row r="62" spans="1:38" ht="15.75">
      <c r="A62" s="122"/>
      <c r="B62" s="355"/>
      <c r="C62" s="378"/>
      <c r="D62" s="144"/>
      <c r="E62" s="144"/>
      <c r="F62" s="365"/>
      <c r="G62" s="162"/>
      <c r="H62" s="365"/>
      <c r="I62" s="162"/>
      <c r="J62" s="163"/>
      <c r="K62" s="393"/>
      <c r="L62" s="377"/>
      <c r="M62" s="144"/>
      <c r="N62" s="144"/>
      <c r="O62" s="365"/>
      <c r="P62" s="38"/>
      <c r="Q62" s="297"/>
      <c r="R62" s="144"/>
      <c r="S62" s="173"/>
      <c r="T62" s="393"/>
      <c r="U62" s="377"/>
      <c r="V62" s="144"/>
      <c r="W62" s="144"/>
      <c r="X62" s="365"/>
      <c r="Y62" s="144"/>
      <c r="Z62" s="365"/>
      <c r="AA62" s="144"/>
      <c r="AB62" s="144"/>
      <c r="AC62" s="393"/>
      <c r="AD62" s="365"/>
      <c r="AE62" s="144"/>
      <c r="AF62" s="144"/>
      <c r="AG62" s="365"/>
      <c r="AH62" s="144"/>
      <c r="AI62" s="365"/>
      <c r="AJ62" s="144"/>
      <c r="AK62" s="173"/>
      <c r="AL62" s="126"/>
    </row>
    <row r="64" spans="2:38" ht="15.75">
      <c r="B64" s="121" t="s">
        <v>49</v>
      </c>
      <c r="U64" s="419"/>
      <c r="V64" s="420"/>
      <c r="W64" s="420"/>
      <c r="X64" s="419"/>
      <c r="Y64" s="420"/>
      <c r="Z64" s="419"/>
      <c r="AA64" s="420"/>
      <c r="AB64" s="420"/>
      <c r="AC64" s="419"/>
      <c r="AD64" s="419"/>
      <c r="AE64" s="420"/>
      <c r="AF64" s="420"/>
      <c r="AG64" s="419"/>
      <c r="AH64" s="420"/>
      <c r="AI64" s="419"/>
      <c r="AJ64" s="420"/>
      <c r="AK64" s="420"/>
      <c r="AL64" s="421"/>
    </row>
    <row r="65" spans="1:38" ht="15.75">
      <c r="A65" s="206"/>
      <c r="B65" s="356" t="s">
        <v>115</v>
      </c>
      <c r="C65" s="372"/>
      <c r="D65" s="132"/>
      <c r="E65" s="132"/>
      <c r="F65" s="297"/>
      <c r="G65" s="145"/>
      <c r="H65" s="323"/>
      <c r="I65" s="59"/>
      <c r="J65" s="147"/>
      <c r="K65" s="386"/>
      <c r="L65" s="377"/>
      <c r="M65" s="144"/>
      <c r="N65" s="144"/>
      <c r="O65" s="365"/>
      <c r="P65" s="144"/>
      <c r="Q65" s="365"/>
      <c r="R65" s="144"/>
      <c r="S65" s="173"/>
      <c r="T65" s="393"/>
      <c r="U65" s="370">
        <v>2</v>
      </c>
      <c r="V65" s="42">
        <v>2</v>
      </c>
      <c r="W65" s="42"/>
      <c r="X65" s="324">
        <f>$AC$6*U65</f>
        <v>36</v>
      </c>
      <c r="Y65" s="42">
        <v>36</v>
      </c>
      <c r="Z65" s="312">
        <f>SUM(X65:Y65)</f>
        <v>72</v>
      </c>
      <c r="AA65" s="42" t="s">
        <v>5</v>
      </c>
      <c r="AB65" s="64"/>
      <c r="AC65" s="258">
        <f>Z65/36</f>
        <v>2</v>
      </c>
      <c r="AD65" s="368"/>
      <c r="AE65" s="42"/>
      <c r="AF65" s="42"/>
      <c r="AG65" s="324"/>
      <c r="AH65" s="42"/>
      <c r="AI65" s="312"/>
      <c r="AJ65" s="42"/>
      <c r="AK65" s="179"/>
      <c r="AL65" s="96"/>
    </row>
    <row r="66" spans="1:38" ht="15.75">
      <c r="A66" s="122"/>
      <c r="B66" s="356" t="s">
        <v>116</v>
      </c>
      <c r="C66" s="378"/>
      <c r="D66" s="144"/>
      <c r="E66" s="144"/>
      <c r="F66" s="365"/>
      <c r="G66" s="162"/>
      <c r="H66" s="365"/>
      <c r="I66" s="162"/>
      <c r="J66" s="163"/>
      <c r="K66" s="393"/>
      <c r="L66" s="377"/>
      <c r="M66" s="144"/>
      <c r="N66" s="144"/>
      <c r="O66" s="365"/>
      <c r="P66" s="38"/>
      <c r="Q66" s="297"/>
      <c r="R66" s="144"/>
      <c r="S66" s="173"/>
      <c r="T66" s="393"/>
      <c r="U66" s="372"/>
      <c r="V66" s="132"/>
      <c r="W66" s="132"/>
      <c r="X66" s="297"/>
      <c r="Y66" s="145"/>
      <c r="Z66" s="323"/>
      <c r="AA66" s="59"/>
      <c r="AB66" s="147"/>
      <c r="AC66" s="386"/>
      <c r="AD66" s="368">
        <v>2</v>
      </c>
      <c r="AE66" s="42">
        <v>2</v>
      </c>
      <c r="AF66" s="42"/>
      <c r="AG66" s="324">
        <f>$AL$6*AD66</f>
        <v>26</v>
      </c>
      <c r="AH66" s="38">
        <v>46</v>
      </c>
      <c r="AI66" s="312">
        <f>SUM(AG66:AH66)</f>
        <v>72</v>
      </c>
      <c r="AJ66" s="38"/>
      <c r="AK66" s="171" t="s">
        <v>6</v>
      </c>
      <c r="AL66" s="96">
        <f>AI66/36</f>
        <v>2</v>
      </c>
    </row>
    <row r="67" spans="1:38" ht="15.75">
      <c r="A67" s="122"/>
      <c r="B67" s="100"/>
      <c r="C67" s="378"/>
      <c r="D67" s="144"/>
      <c r="E67" s="144"/>
      <c r="F67" s="365"/>
      <c r="G67" s="145"/>
      <c r="H67" s="297"/>
      <c r="I67" s="162"/>
      <c r="J67" s="163"/>
      <c r="K67" s="393"/>
      <c r="L67" s="377"/>
      <c r="M67" s="144"/>
      <c r="N67" s="144"/>
      <c r="O67" s="365"/>
      <c r="P67" s="144"/>
      <c r="Q67" s="365"/>
      <c r="R67" s="144"/>
      <c r="S67" s="173"/>
      <c r="T67" s="393"/>
      <c r="U67" s="377"/>
      <c r="V67" s="144"/>
      <c r="W67" s="144"/>
      <c r="X67" s="365"/>
      <c r="Y67" s="144"/>
      <c r="Z67" s="365"/>
      <c r="AA67" s="144"/>
      <c r="AB67" s="144"/>
      <c r="AC67" s="393"/>
      <c r="AD67" s="372"/>
      <c r="AE67" s="132"/>
      <c r="AF67" s="132"/>
      <c r="AG67" s="324"/>
      <c r="AH67" s="42"/>
      <c r="AI67" s="312"/>
      <c r="AJ67" s="42"/>
      <c r="AK67" s="179"/>
      <c r="AL67" s="96"/>
    </row>
  </sheetData>
  <sheetProtection/>
  <printOptions/>
  <pageMargins left="0.35433070866141736" right="0.35433070866141736" top="0.3937007874015748" bottom="0.1968503937007874" header="0.11811023622047245" footer="0.11811023622047245"/>
  <pageSetup horizontalDpi="1200" verticalDpi="1200" orientation="landscape" paperSize="9" scale="63" r:id="rId1"/>
  <headerFooter alignWithMargins="0">
    <oddHeader>&amp;L10 апреля 2012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57"/>
  <sheetViews>
    <sheetView tabSelected="1" zoomScale="85" zoomScaleNormal="85" zoomScalePageLayoutView="0" workbookViewId="0" topLeftCell="A25">
      <selection activeCell="AN29" sqref="AN28:AN29"/>
    </sheetView>
  </sheetViews>
  <sheetFormatPr defaultColWidth="9.00390625" defaultRowHeight="12.75"/>
  <cols>
    <col min="1" max="1" width="13.375" style="0" customWidth="1"/>
    <col min="2" max="2" width="41.375" style="0" customWidth="1"/>
    <col min="3" max="5" width="4.25390625" style="0" customWidth="1"/>
    <col min="6" max="6" width="4.25390625" style="207" customWidth="1"/>
    <col min="7" max="7" width="4.875" style="0" customWidth="1"/>
    <col min="8" max="8" width="5.00390625" style="0" customWidth="1"/>
    <col min="9" max="9" width="4.25390625" style="0" customWidth="1"/>
    <col min="10" max="11" width="4.625" style="0" customWidth="1"/>
    <col min="12" max="15" width="4.25390625" style="0" customWidth="1"/>
    <col min="16" max="16" width="5.625" style="0" customWidth="1"/>
    <col min="17" max="17" width="5.00390625" style="0" customWidth="1"/>
    <col min="18" max="18" width="4.25390625" style="0" customWidth="1"/>
    <col min="19" max="19" width="4.625" style="0" customWidth="1"/>
    <col min="20" max="20" width="4.00390625" style="0" customWidth="1"/>
    <col min="21" max="24" width="4.25390625" style="0" customWidth="1"/>
    <col min="25" max="25" width="5.125" style="0" customWidth="1"/>
    <col min="26" max="26" width="5.00390625" style="0" customWidth="1"/>
    <col min="27" max="28" width="4.25390625" style="0" customWidth="1"/>
    <col min="29" max="29" width="3.875" style="0" customWidth="1"/>
    <col min="30" max="32" width="4.25390625" style="0" customWidth="1"/>
    <col min="33" max="33" width="4.25390625" style="139" customWidth="1"/>
    <col min="34" max="34" width="5.125" style="105" customWidth="1"/>
    <col min="35" max="35" width="5.375" style="105" customWidth="1"/>
    <col min="36" max="37" width="4.25390625" style="0" customWidth="1"/>
    <col min="38" max="38" width="4.00390625" style="0" customWidth="1"/>
    <col min="39" max="39" width="6.375" style="0" customWidth="1"/>
  </cols>
  <sheetData>
    <row r="1" spans="2:35" s="338" customFormat="1" ht="15.75">
      <c r="B1" s="3" t="s">
        <v>50</v>
      </c>
      <c r="AG1" s="339"/>
      <c r="AH1" s="50" t="s">
        <v>127</v>
      </c>
      <c r="AI1" s="339"/>
    </row>
    <row r="2" spans="2:35" s="338" customFormat="1" ht="15.75">
      <c r="B2" s="3" t="s">
        <v>51</v>
      </c>
      <c r="AG2" s="339"/>
      <c r="AH2" s="339"/>
      <c r="AI2" s="339"/>
    </row>
    <row r="3" spans="2:35" s="338" customFormat="1" ht="16.5" customHeight="1">
      <c r="B3" s="338" t="s">
        <v>52</v>
      </c>
      <c r="C3" s="3" t="s">
        <v>53</v>
      </c>
      <c r="M3" s="3"/>
      <c r="AG3" s="339"/>
      <c r="AH3" s="339"/>
      <c r="AI3" s="339"/>
    </row>
    <row r="4" spans="2:35" s="338" customFormat="1" ht="1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AG4" s="339"/>
      <c r="AH4" s="339"/>
      <c r="AI4" s="339"/>
    </row>
    <row r="5" ht="12.75" customHeight="1" thickBot="1">
      <c r="B5" s="1"/>
    </row>
    <row r="6" spans="2:38" ht="15.75">
      <c r="B6" s="237" t="s">
        <v>1</v>
      </c>
      <c r="C6" s="4">
        <v>1</v>
      </c>
      <c r="D6" s="5"/>
      <c r="E6" s="5"/>
      <c r="F6" s="208"/>
      <c r="G6" s="5"/>
      <c r="H6" s="5" t="s">
        <v>20</v>
      </c>
      <c r="I6" s="5"/>
      <c r="J6" s="5"/>
      <c r="K6" s="6">
        <v>18</v>
      </c>
      <c r="L6" s="4">
        <v>2</v>
      </c>
      <c r="M6" s="5"/>
      <c r="N6" s="5"/>
      <c r="O6" s="5"/>
      <c r="P6" s="5"/>
      <c r="Q6" s="5" t="s">
        <v>20</v>
      </c>
      <c r="R6" s="5"/>
      <c r="S6" s="5"/>
      <c r="T6" s="6">
        <v>18</v>
      </c>
      <c r="U6" s="4">
        <v>3</v>
      </c>
      <c r="V6" s="5"/>
      <c r="W6" s="5"/>
      <c r="X6" s="5"/>
      <c r="Y6" s="5"/>
      <c r="Z6" s="5" t="s">
        <v>20</v>
      </c>
      <c r="AA6" s="5"/>
      <c r="AB6" s="5"/>
      <c r="AC6" s="6">
        <v>18</v>
      </c>
      <c r="AD6" s="4">
        <v>4</v>
      </c>
      <c r="AE6" s="5"/>
      <c r="AF6" s="5"/>
      <c r="AG6" s="210"/>
      <c r="AH6" s="106"/>
      <c r="AI6" s="106" t="s">
        <v>20</v>
      </c>
      <c r="AJ6" s="5"/>
      <c r="AK6" s="5"/>
      <c r="AL6" s="6">
        <v>18</v>
      </c>
    </row>
    <row r="7" spans="2:38" ht="18.75" thickBot="1">
      <c r="B7" s="236" t="s">
        <v>2</v>
      </c>
      <c r="C7" s="7" t="s">
        <v>3</v>
      </c>
      <c r="D7" s="8" t="s">
        <v>18</v>
      </c>
      <c r="E7" s="8" t="s">
        <v>19</v>
      </c>
      <c r="F7" s="8" t="s">
        <v>15</v>
      </c>
      <c r="G7" s="8" t="s">
        <v>16</v>
      </c>
      <c r="H7" s="8" t="s">
        <v>17</v>
      </c>
      <c r="I7" s="8"/>
      <c r="J7" s="8"/>
      <c r="K7" s="35" t="s">
        <v>24</v>
      </c>
      <c r="L7" s="7" t="s">
        <v>3</v>
      </c>
      <c r="M7" s="8" t="s">
        <v>18</v>
      </c>
      <c r="N7" s="8" t="s">
        <v>19</v>
      </c>
      <c r="O7" s="8" t="s">
        <v>15</v>
      </c>
      <c r="P7" s="8" t="s">
        <v>16</v>
      </c>
      <c r="Q7" s="8" t="s">
        <v>17</v>
      </c>
      <c r="R7" s="9"/>
      <c r="S7" s="9"/>
      <c r="T7" s="35" t="s">
        <v>24</v>
      </c>
      <c r="U7" s="7" t="s">
        <v>3</v>
      </c>
      <c r="V7" s="8" t="s">
        <v>18</v>
      </c>
      <c r="W7" s="8" t="s">
        <v>19</v>
      </c>
      <c r="X7" s="8" t="s">
        <v>15</v>
      </c>
      <c r="Y7" s="8" t="s">
        <v>16</v>
      </c>
      <c r="Z7" s="8" t="s">
        <v>17</v>
      </c>
      <c r="AA7" s="8"/>
      <c r="AB7" s="9"/>
      <c r="AC7" s="35" t="s">
        <v>24</v>
      </c>
      <c r="AD7" s="7" t="s">
        <v>3</v>
      </c>
      <c r="AE7" s="8" t="s">
        <v>18</v>
      </c>
      <c r="AF7" s="8" t="s">
        <v>19</v>
      </c>
      <c r="AG7" s="138" t="s">
        <v>15</v>
      </c>
      <c r="AH7" s="107" t="s">
        <v>16</v>
      </c>
      <c r="AI7" s="107" t="s">
        <v>17</v>
      </c>
      <c r="AJ7" s="8"/>
      <c r="AK7" s="9"/>
      <c r="AL7" s="35" t="s">
        <v>24</v>
      </c>
    </row>
    <row r="8" spans="1:38" s="119" customFormat="1" ht="15.75" thickBot="1">
      <c r="A8" s="247" t="s">
        <v>54</v>
      </c>
      <c r="B8" s="248" t="s">
        <v>80</v>
      </c>
      <c r="C8" s="241"/>
      <c r="D8" s="242"/>
      <c r="E8" s="242"/>
      <c r="F8" s="242"/>
      <c r="G8" s="242"/>
      <c r="H8" s="242"/>
      <c r="I8" s="69"/>
      <c r="J8" s="244"/>
      <c r="K8" s="243"/>
      <c r="L8" s="241"/>
      <c r="M8" s="242"/>
      <c r="N8" s="242"/>
      <c r="O8" s="242"/>
      <c r="P8" s="242"/>
      <c r="Q8" s="242"/>
      <c r="R8" s="242"/>
      <c r="S8" s="242"/>
      <c r="T8" s="243"/>
      <c r="U8" s="241"/>
      <c r="V8" s="242"/>
      <c r="W8" s="242"/>
      <c r="X8" s="242"/>
      <c r="Y8" s="242"/>
      <c r="Z8" s="242"/>
      <c r="AA8" s="242"/>
      <c r="AB8" s="242"/>
      <c r="AC8" s="243"/>
      <c r="AD8" s="249"/>
      <c r="AE8" s="242"/>
      <c r="AF8" s="242"/>
      <c r="AG8" s="244"/>
      <c r="AH8" s="244"/>
      <c r="AI8" s="244"/>
      <c r="AJ8" s="242"/>
      <c r="AK8" s="242"/>
      <c r="AL8" s="243"/>
    </row>
    <row r="9" spans="1:38" ht="16.5" thickTop="1">
      <c r="A9" s="32" t="s">
        <v>54</v>
      </c>
      <c r="B9" s="222" t="s">
        <v>30</v>
      </c>
      <c r="C9" s="282">
        <v>4</v>
      </c>
      <c r="D9" s="82"/>
      <c r="E9" s="82">
        <v>4</v>
      </c>
      <c r="F9" s="284">
        <f>$K$6*C9</f>
        <v>72</v>
      </c>
      <c r="G9" s="83">
        <v>36</v>
      </c>
      <c r="H9" s="260">
        <f>SUM(F9:G9)</f>
        <v>108</v>
      </c>
      <c r="I9" s="46"/>
      <c r="J9" s="33" t="s">
        <v>6</v>
      </c>
      <c r="K9" s="299">
        <f>H9/36</f>
        <v>3</v>
      </c>
      <c r="L9" s="282">
        <v>4</v>
      </c>
      <c r="M9" s="82"/>
      <c r="N9" s="82">
        <v>4</v>
      </c>
      <c r="O9" s="308">
        <f>$T$6*L9</f>
        <v>72</v>
      </c>
      <c r="P9" s="83">
        <v>36</v>
      </c>
      <c r="Q9" s="260">
        <f>SUM(O9:P9)</f>
        <v>108</v>
      </c>
      <c r="R9" s="46"/>
      <c r="S9" s="33" t="s">
        <v>6</v>
      </c>
      <c r="T9" s="282">
        <f>Q9/36</f>
        <v>3</v>
      </c>
      <c r="U9" s="282">
        <v>4</v>
      </c>
      <c r="V9" s="82"/>
      <c r="W9" s="82">
        <v>4</v>
      </c>
      <c r="X9" s="284">
        <f>$AC$6*U9</f>
        <v>72</v>
      </c>
      <c r="Y9" s="83">
        <v>36</v>
      </c>
      <c r="Z9" s="322">
        <f>SUM(X9:Y9)</f>
        <v>108</v>
      </c>
      <c r="AA9" s="83"/>
      <c r="AB9" s="93" t="s">
        <v>6</v>
      </c>
      <c r="AC9" s="282">
        <f>Z9/36</f>
        <v>3</v>
      </c>
      <c r="AD9" s="282">
        <v>4</v>
      </c>
      <c r="AE9" s="82"/>
      <c r="AF9" s="82">
        <v>4</v>
      </c>
      <c r="AG9" s="260">
        <f>$AL$6*AD9</f>
        <v>72</v>
      </c>
      <c r="AH9" s="83">
        <v>36</v>
      </c>
      <c r="AI9" s="261">
        <f>SUM(AG9:AH9)</f>
        <v>108</v>
      </c>
      <c r="AJ9" s="94" t="s">
        <v>5</v>
      </c>
      <c r="AK9" s="95"/>
      <c r="AL9" s="332">
        <f>AI9/36</f>
        <v>3</v>
      </c>
    </row>
    <row r="10" spans="1:38" ht="15.75">
      <c r="A10" s="353" t="s">
        <v>54</v>
      </c>
      <c r="B10" s="348" t="s">
        <v>36</v>
      </c>
      <c r="C10" s="283">
        <v>3</v>
      </c>
      <c r="D10" s="13">
        <v>1</v>
      </c>
      <c r="E10" s="13">
        <v>2</v>
      </c>
      <c r="F10" s="284">
        <f>$K$6*C10</f>
        <v>54</v>
      </c>
      <c r="G10" s="14">
        <v>54</v>
      </c>
      <c r="H10" s="260">
        <f>SUM(F10:G10)</f>
        <v>108</v>
      </c>
      <c r="I10" s="17" t="s">
        <v>5</v>
      </c>
      <c r="J10" s="34"/>
      <c r="K10" s="299">
        <f>H10/36</f>
        <v>3</v>
      </c>
      <c r="L10" s="286"/>
      <c r="M10" s="120"/>
      <c r="N10" s="41"/>
      <c r="O10" s="308"/>
      <c r="P10" s="42"/>
      <c r="Q10" s="260"/>
      <c r="R10" s="43"/>
      <c r="S10" s="44"/>
      <c r="T10" s="313"/>
      <c r="U10" s="283"/>
      <c r="V10" s="13"/>
      <c r="W10" s="13"/>
      <c r="X10" s="289"/>
      <c r="Y10" s="17"/>
      <c r="Z10" s="322"/>
      <c r="AA10" s="17"/>
      <c r="AB10" s="45"/>
      <c r="AC10" s="325"/>
      <c r="AD10" s="283"/>
      <c r="AE10" s="13"/>
      <c r="AF10" s="12"/>
      <c r="AG10" s="310"/>
      <c r="AH10" s="17"/>
      <c r="AI10" s="322"/>
      <c r="AJ10" s="10"/>
      <c r="AK10" s="28"/>
      <c r="AL10" s="333"/>
    </row>
    <row r="11" spans="1:38" ht="15.75">
      <c r="A11" s="32" t="s">
        <v>54</v>
      </c>
      <c r="B11" s="222" t="s">
        <v>10</v>
      </c>
      <c r="C11" s="283" t="s">
        <v>4</v>
      </c>
      <c r="D11" s="13"/>
      <c r="E11" s="13"/>
      <c r="F11" s="289"/>
      <c r="G11" s="14"/>
      <c r="H11" s="295"/>
      <c r="I11" s="27"/>
      <c r="J11" s="33" t="s">
        <v>4</v>
      </c>
      <c r="K11" s="300" t="s">
        <v>4</v>
      </c>
      <c r="L11" s="283" t="s">
        <v>4</v>
      </c>
      <c r="M11" s="13"/>
      <c r="N11" s="13"/>
      <c r="O11" s="289"/>
      <c r="P11" s="17"/>
      <c r="Q11" s="310"/>
      <c r="R11" s="18"/>
      <c r="S11" s="33" t="s">
        <v>4</v>
      </c>
      <c r="T11" s="314"/>
      <c r="U11" s="283">
        <v>3</v>
      </c>
      <c r="V11" s="13">
        <v>2</v>
      </c>
      <c r="W11" s="13">
        <v>1</v>
      </c>
      <c r="X11" s="284">
        <f>$AC$6*U11</f>
        <v>54</v>
      </c>
      <c r="Y11" s="14">
        <v>54</v>
      </c>
      <c r="Z11" s="322">
        <f>SUM(X11:Y11)</f>
        <v>108</v>
      </c>
      <c r="AA11" s="17" t="s">
        <v>5</v>
      </c>
      <c r="AB11" s="45"/>
      <c r="AC11" s="282">
        <f>Z11/36</f>
        <v>3</v>
      </c>
      <c r="AD11" s="288"/>
      <c r="AE11" s="41"/>
      <c r="AF11" s="66"/>
      <c r="AG11" s="260"/>
      <c r="AH11" s="42"/>
      <c r="AI11" s="261"/>
      <c r="AJ11" s="129"/>
      <c r="AK11" s="130"/>
      <c r="AL11" s="332"/>
    </row>
    <row r="12" spans="1:38" s="119" customFormat="1" ht="15.75" thickBot="1">
      <c r="A12" s="250" t="s">
        <v>55</v>
      </c>
      <c r="B12" s="251" t="s">
        <v>79</v>
      </c>
      <c r="C12" s="285"/>
      <c r="D12" s="252"/>
      <c r="E12" s="252"/>
      <c r="F12" s="290"/>
      <c r="G12" s="142"/>
      <c r="H12" s="252"/>
      <c r="I12" s="252"/>
      <c r="J12" s="252"/>
      <c r="K12" s="253"/>
      <c r="L12" s="290"/>
      <c r="M12" s="252"/>
      <c r="N12" s="252"/>
      <c r="O12" s="290"/>
      <c r="P12" s="252"/>
      <c r="Q12" s="253"/>
      <c r="R12" s="252"/>
      <c r="S12" s="252"/>
      <c r="T12" s="315"/>
      <c r="U12" s="290"/>
      <c r="V12" s="252"/>
      <c r="W12" s="252"/>
      <c r="X12" s="290"/>
      <c r="Y12" s="252"/>
      <c r="Z12" s="253"/>
      <c r="AA12" s="252"/>
      <c r="AB12" s="252"/>
      <c r="AC12" s="315"/>
      <c r="AD12" s="290"/>
      <c r="AE12" s="252"/>
      <c r="AF12" s="252"/>
      <c r="AG12" s="253"/>
      <c r="AH12" s="252"/>
      <c r="AI12" s="253"/>
      <c r="AJ12" s="252"/>
      <c r="AK12" s="252"/>
      <c r="AL12" s="254"/>
    </row>
    <row r="13" spans="1:38" ht="16.5" thickTop="1">
      <c r="A13" s="211" t="s">
        <v>55</v>
      </c>
      <c r="B13" s="350" t="s">
        <v>49</v>
      </c>
      <c r="C13" s="286"/>
      <c r="D13" s="38"/>
      <c r="E13" s="38"/>
      <c r="F13" s="291"/>
      <c r="G13" s="38"/>
      <c r="H13" s="296"/>
      <c r="I13" s="145"/>
      <c r="J13" s="147"/>
      <c r="K13" s="301"/>
      <c r="L13" s="286">
        <v>3</v>
      </c>
      <c r="M13" s="120">
        <v>1</v>
      </c>
      <c r="N13" s="41">
        <v>2</v>
      </c>
      <c r="O13" s="308">
        <f>$T$6*L13</f>
        <v>54</v>
      </c>
      <c r="P13" s="42">
        <v>54</v>
      </c>
      <c r="Q13" s="260">
        <f>SUM(O13:P13)</f>
        <v>108</v>
      </c>
      <c r="R13" s="43"/>
      <c r="S13" s="44" t="s">
        <v>6</v>
      </c>
      <c r="T13" s="313">
        <f>Q13/36</f>
        <v>3</v>
      </c>
      <c r="U13" s="286"/>
      <c r="V13" s="38"/>
      <c r="W13" s="38"/>
      <c r="X13" s="291"/>
      <c r="Y13" s="38"/>
      <c r="Z13" s="323"/>
      <c r="AA13" s="38"/>
      <c r="AB13" s="39"/>
      <c r="AC13" s="282"/>
      <c r="AD13" s="288"/>
      <c r="AE13" s="42"/>
      <c r="AF13" s="42"/>
      <c r="AG13" s="324"/>
      <c r="AH13" s="42"/>
      <c r="AI13" s="312"/>
      <c r="AJ13" s="42"/>
      <c r="AK13" s="43"/>
      <c r="AL13" s="334"/>
    </row>
    <row r="14" spans="1:38" ht="15.75">
      <c r="A14" s="32"/>
      <c r="B14" s="281" t="s">
        <v>83</v>
      </c>
      <c r="C14" s="286"/>
      <c r="D14" s="37"/>
      <c r="E14" s="37"/>
      <c r="F14" s="284"/>
      <c r="G14" s="38"/>
      <c r="H14" s="260"/>
      <c r="I14" s="39"/>
      <c r="J14" s="40"/>
      <c r="K14" s="299"/>
      <c r="L14" s="286"/>
      <c r="M14" s="37"/>
      <c r="N14" s="37"/>
      <c r="O14" s="308"/>
      <c r="P14" s="38"/>
      <c r="Q14" s="260"/>
      <c r="R14" s="39"/>
      <c r="S14" s="40"/>
      <c r="T14" s="316"/>
      <c r="U14" s="288"/>
      <c r="V14" s="41"/>
      <c r="W14" s="41"/>
      <c r="X14" s="284"/>
      <c r="Y14" s="42"/>
      <c r="Z14" s="260"/>
      <c r="AA14" s="58"/>
      <c r="AB14" s="71"/>
      <c r="AC14" s="313"/>
      <c r="AD14" s="282"/>
      <c r="AE14" s="82"/>
      <c r="AF14" s="82"/>
      <c r="AG14" s="260"/>
      <c r="AH14" s="83"/>
      <c r="AI14" s="261"/>
      <c r="AJ14" s="46"/>
      <c r="AK14" s="33"/>
      <c r="AL14" s="332"/>
    </row>
    <row r="15" spans="1:38" s="119" customFormat="1" ht="15.75" thickBot="1">
      <c r="A15" s="247" t="s">
        <v>58</v>
      </c>
      <c r="B15" s="248" t="s">
        <v>78</v>
      </c>
      <c r="C15" s="287"/>
      <c r="D15" s="242"/>
      <c r="E15" s="242"/>
      <c r="F15" s="292"/>
      <c r="G15" s="53"/>
      <c r="H15" s="242"/>
      <c r="I15" s="69"/>
      <c r="J15" s="242"/>
      <c r="K15" s="243"/>
      <c r="L15" s="287"/>
      <c r="M15" s="242"/>
      <c r="N15" s="242"/>
      <c r="O15" s="292"/>
      <c r="P15" s="242"/>
      <c r="Q15" s="248"/>
      <c r="R15" s="242"/>
      <c r="S15" s="242"/>
      <c r="T15" s="317"/>
      <c r="U15" s="287"/>
      <c r="V15" s="242"/>
      <c r="W15" s="242"/>
      <c r="X15" s="292"/>
      <c r="Y15" s="242"/>
      <c r="Z15" s="248"/>
      <c r="AA15" s="242"/>
      <c r="AB15" s="242"/>
      <c r="AC15" s="317"/>
      <c r="AD15" s="326"/>
      <c r="AE15" s="244"/>
      <c r="AF15" s="242"/>
      <c r="AG15" s="244"/>
      <c r="AH15" s="244"/>
      <c r="AI15" s="331"/>
      <c r="AJ15" s="242"/>
      <c r="AK15" s="242"/>
      <c r="AL15" s="243"/>
    </row>
    <row r="16" spans="1:38" ht="16.5" thickTop="1">
      <c r="A16" s="32" t="s">
        <v>58</v>
      </c>
      <c r="B16" s="347" t="s">
        <v>56</v>
      </c>
      <c r="C16" s="288">
        <v>6</v>
      </c>
      <c r="D16" s="41">
        <v>3</v>
      </c>
      <c r="E16" s="41">
        <v>3</v>
      </c>
      <c r="F16" s="284">
        <f>$K$6*C16</f>
        <v>108</v>
      </c>
      <c r="G16" s="38">
        <v>108</v>
      </c>
      <c r="H16" s="260">
        <f>SUM(F16:G16)</f>
        <v>216</v>
      </c>
      <c r="I16" s="43" t="s">
        <v>5</v>
      </c>
      <c r="J16" s="44" t="s">
        <v>6</v>
      </c>
      <c r="K16" s="299">
        <f>H16/36</f>
        <v>6</v>
      </c>
      <c r="L16" s="288"/>
      <c r="M16" s="41"/>
      <c r="N16" s="41"/>
      <c r="O16" s="308"/>
      <c r="P16" s="42"/>
      <c r="Q16" s="260"/>
      <c r="R16" s="43"/>
      <c r="S16" s="44"/>
      <c r="T16" s="313"/>
      <c r="U16" s="288"/>
      <c r="V16" s="41"/>
      <c r="W16" s="41"/>
      <c r="X16" s="294"/>
      <c r="Y16" s="42"/>
      <c r="Z16" s="312"/>
      <c r="AA16" s="64"/>
      <c r="AB16" s="44"/>
      <c r="AC16" s="327"/>
      <c r="AD16" s="282"/>
      <c r="AE16" s="82"/>
      <c r="AF16" s="82"/>
      <c r="AG16" s="260"/>
      <c r="AH16" s="83"/>
      <c r="AI16" s="261"/>
      <c r="AJ16" s="27"/>
      <c r="AK16" s="33"/>
      <c r="AL16" s="299"/>
    </row>
    <row r="17" spans="1:38" ht="15.75">
      <c r="A17" s="195" t="s">
        <v>58</v>
      </c>
      <c r="B17" s="348" t="s">
        <v>57</v>
      </c>
      <c r="C17" s="288"/>
      <c r="D17" s="41"/>
      <c r="E17" s="41"/>
      <c r="F17" s="284"/>
      <c r="G17" s="38"/>
      <c r="H17" s="260"/>
      <c r="I17" s="43"/>
      <c r="J17" s="44"/>
      <c r="K17" s="299"/>
      <c r="L17" s="288">
        <v>6</v>
      </c>
      <c r="M17" s="41">
        <v>3</v>
      </c>
      <c r="N17" s="41">
        <v>3</v>
      </c>
      <c r="O17" s="308">
        <f>$T$6*L17</f>
        <v>108</v>
      </c>
      <c r="P17" s="42">
        <v>108</v>
      </c>
      <c r="Q17" s="260">
        <f>SUM(O17:P17)</f>
        <v>216</v>
      </c>
      <c r="R17" s="42" t="s">
        <v>5</v>
      </c>
      <c r="S17" s="44" t="s">
        <v>6</v>
      </c>
      <c r="T17" s="313">
        <f>Q17/36</f>
        <v>6</v>
      </c>
      <c r="U17" s="288"/>
      <c r="V17" s="41"/>
      <c r="W17" s="41"/>
      <c r="X17" s="294"/>
      <c r="Y17" s="42"/>
      <c r="Z17" s="312"/>
      <c r="AA17" s="64"/>
      <c r="AB17" s="44"/>
      <c r="AC17" s="327"/>
      <c r="AD17" s="282"/>
      <c r="AE17" s="82"/>
      <c r="AF17" s="82"/>
      <c r="AG17" s="260"/>
      <c r="AH17" s="83"/>
      <c r="AI17" s="261"/>
      <c r="AJ17" s="27"/>
      <c r="AK17" s="33"/>
      <c r="AL17" s="299"/>
    </row>
    <row r="18" spans="1:38" ht="15.75">
      <c r="A18" s="195" t="s">
        <v>58</v>
      </c>
      <c r="B18" s="348" t="s">
        <v>59</v>
      </c>
      <c r="C18" s="288"/>
      <c r="D18" s="41"/>
      <c r="E18" s="41"/>
      <c r="F18" s="284"/>
      <c r="G18" s="38"/>
      <c r="H18" s="260"/>
      <c r="I18" s="43"/>
      <c r="J18" s="44"/>
      <c r="K18" s="299"/>
      <c r="L18" s="288"/>
      <c r="M18" s="41"/>
      <c r="N18" s="41"/>
      <c r="O18" s="308"/>
      <c r="P18" s="42"/>
      <c r="Q18" s="260"/>
      <c r="R18" s="43"/>
      <c r="S18" s="44"/>
      <c r="T18" s="313"/>
      <c r="U18" s="288">
        <v>6</v>
      </c>
      <c r="V18" s="41">
        <v>3</v>
      </c>
      <c r="W18" s="41">
        <v>3</v>
      </c>
      <c r="X18" s="284">
        <f>$K$6*U18</f>
        <v>108</v>
      </c>
      <c r="Y18" s="38">
        <v>72</v>
      </c>
      <c r="Z18" s="260">
        <f>SUM(X18:Y18)</f>
        <v>180</v>
      </c>
      <c r="AA18" s="43" t="s">
        <v>5</v>
      </c>
      <c r="AB18" s="44" t="s">
        <v>6</v>
      </c>
      <c r="AC18" s="313">
        <f>Z18/36</f>
        <v>5</v>
      </c>
      <c r="AD18" s="282"/>
      <c r="AE18" s="82"/>
      <c r="AF18" s="82"/>
      <c r="AG18" s="260"/>
      <c r="AH18" s="83"/>
      <c r="AI18" s="261"/>
      <c r="AJ18" s="27"/>
      <c r="AK18" s="33"/>
      <c r="AL18" s="299"/>
    </row>
    <row r="19" spans="1:38" ht="15.75">
      <c r="A19" s="195" t="s">
        <v>58</v>
      </c>
      <c r="B19" s="348" t="s">
        <v>60</v>
      </c>
      <c r="C19" s="286">
        <v>6</v>
      </c>
      <c r="D19" s="37">
        <v>3</v>
      </c>
      <c r="E19" s="37">
        <v>3</v>
      </c>
      <c r="F19" s="284">
        <f>$K$6*C19</f>
        <v>108</v>
      </c>
      <c r="G19" s="38">
        <v>108</v>
      </c>
      <c r="H19" s="260">
        <f>SUM(F19:G19)</f>
        <v>216</v>
      </c>
      <c r="I19" s="39" t="s">
        <v>5</v>
      </c>
      <c r="J19" s="40" t="s">
        <v>6</v>
      </c>
      <c r="K19" s="299">
        <f>H19/36</f>
        <v>6</v>
      </c>
      <c r="L19" s="286">
        <v>6</v>
      </c>
      <c r="M19" s="37">
        <v>3</v>
      </c>
      <c r="N19" s="37">
        <v>3</v>
      </c>
      <c r="O19" s="308">
        <f>$T$6*L19</f>
        <v>108</v>
      </c>
      <c r="P19" s="38">
        <v>108</v>
      </c>
      <c r="Q19" s="260">
        <f>SUM(O19:P19)</f>
        <v>216</v>
      </c>
      <c r="R19" s="39" t="s">
        <v>5</v>
      </c>
      <c r="S19" s="40" t="s">
        <v>6</v>
      </c>
      <c r="T19" s="313">
        <f>Q19/36</f>
        <v>6</v>
      </c>
      <c r="U19" s="288"/>
      <c r="V19" s="41"/>
      <c r="W19" s="41"/>
      <c r="X19" s="294"/>
      <c r="Y19" s="42"/>
      <c r="Z19" s="324"/>
      <c r="AA19" s="64"/>
      <c r="AB19" s="44"/>
      <c r="AC19" s="328"/>
      <c r="AD19" s="282"/>
      <c r="AE19" s="82"/>
      <c r="AF19" s="82"/>
      <c r="AG19" s="260"/>
      <c r="AH19" s="83"/>
      <c r="AI19" s="260"/>
      <c r="AJ19" s="46"/>
      <c r="AK19" s="33"/>
      <c r="AL19" s="299"/>
    </row>
    <row r="20" spans="1:40" ht="15.75">
      <c r="A20" s="195" t="s">
        <v>58</v>
      </c>
      <c r="B20" s="349" t="s">
        <v>61</v>
      </c>
      <c r="C20" s="286"/>
      <c r="D20" s="37"/>
      <c r="E20" s="37"/>
      <c r="F20" s="284"/>
      <c r="G20" s="38"/>
      <c r="H20" s="260"/>
      <c r="I20" s="39"/>
      <c r="J20" s="40"/>
      <c r="K20" s="299"/>
      <c r="L20" s="286"/>
      <c r="M20" s="37"/>
      <c r="N20" s="37"/>
      <c r="O20" s="308"/>
      <c r="P20" s="38"/>
      <c r="Q20" s="260"/>
      <c r="R20" s="39"/>
      <c r="S20" s="40"/>
      <c r="T20" s="316"/>
      <c r="U20" s="288"/>
      <c r="V20" s="41"/>
      <c r="W20" s="41"/>
      <c r="X20" s="294"/>
      <c r="Y20" s="42"/>
      <c r="Z20" s="312"/>
      <c r="AA20" s="58"/>
      <c r="AB20" s="71"/>
      <c r="AC20" s="328"/>
      <c r="AD20" s="282">
        <v>5</v>
      </c>
      <c r="AE20" s="82">
        <v>3</v>
      </c>
      <c r="AF20" s="82">
        <v>2</v>
      </c>
      <c r="AG20" s="260">
        <f>$AL$6*AD20</f>
        <v>90</v>
      </c>
      <c r="AH20" s="83">
        <v>90</v>
      </c>
      <c r="AI20" s="261">
        <f>SUM(AG20:AH20)</f>
        <v>180</v>
      </c>
      <c r="AJ20" s="46"/>
      <c r="AK20" s="33" t="s">
        <v>6</v>
      </c>
      <c r="AL20" s="332">
        <f>AI20/36</f>
        <v>5</v>
      </c>
      <c r="AN20" s="63"/>
    </row>
    <row r="21" spans="1:40" ht="15.75">
      <c r="A21" s="195" t="s">
        <v>58</v>
      </c>
      <c r="B21" s="349" t="s">
        <v>28</v>
      </c>
      <c r="C21" s="286"/>
      <c r="D21" s="37"/>
      <c r="E21" s="37"/>
      <c r="F21" s="284"/>
      <c r="G21" s="38"/>
      <c r="H21" s="260"/>
      <c r="I21" s="39"/>
      <c r="J21" s="40"/>
      <c r="K21" s="299"/>
      <c r="L21" s="286"/>
      <c r="M21" s="37"/>
      <c r="N21" s="37"/>
      <c r="O21" s="308"/>
      <c r="P21" s="38"/>
      <c r="Q21" s="260"/>
      <c r="R21" s="39"/>
      <c r="S21" s="40"/>
      <c r="T21" s="316"/>
      <c r="U21" s="288"/>
      <c r="V21" s="41"/>
      <c r="W21" s="41"/>
      <c r="X21" s="294"/>
      <c r="Y21" s="42"/>
      <c r="Z21" s="312"/>
      <c r="AA21" s="58"/>
      <c r="AB21" s="71"/>
      <c r="AC21" s="328"/>
      <c r="AD21" s="282">
        <v>3</v>
      </c>
      <c r="AE21" s="82">
        <v>3</v>
      </c>
      <c r="AF21" s="82"/>
      <c r="AG21" s="260">
        <f>$AL$6*AD21</f>
        <v>54</v>
      </c>
      <c r="AH21" s="83">
        <v>54</v>
      </c>
      <c r="AI21" s="261">
        <f>SUM(AG21:AH21)</f>
        <v>108</v>
      </c>
      <c r="AJ21" s="46" t="s">
        <v>5</v>
      </c>
      <c r="AK21" s="33"/>
      <c r="AL21" s="332">
        <f>AI21/36</f>
        <v>3</v>
      </c>
      <c r="AN21" s="63"/>
    </row>
    <row r="22" spans="1:40" ht="15.75">
      <c r="A22" s="195" t="s">
        <v>58</v>
      </c>
      <c r="B22" s="349" t="s">
        <v>62</v>
      </c>
      <c r="C22" s="286"/>
      <c r="D22" s="37"/>
      <c r="E22" s="37"/>
      <c r="F22" s="284"/>
      <c r="G22" s="38"/>
      <c r="H22" s="260"/>
      <c r="I22" s="39"/>
      <c r="J22" s="40"/>
      <c r="K22" s="299"/>
      <c r="L22" s="286"/>
      <c r="M22" s="37"/>
      <c r="N22" s="37"/>
      <c r="O22" s="308"/>
      <c r="P22" s="38"/>
      <c r="Q22" s="260"/>
      <c r="R22" s="39"/>
      <c r="S22" s="40"/>
      <c r="T22" s="316"/>
      <c r="U22" s="288">
        <v>4</v>
      </c>
      <c r="V22" s="41">
        <v>2</v>
      </c>
      <c r="W22" s="41">
        <v>2</v>
      </c>
      <c r="X22" s="284">
        <f>$K$6*U22</f>
        <v>72</v>
      </c>
      <c r="Y22" s="42">
        <v>72</v>
      </c>
      <c r="Z22" s="260">
        <f>SUM(X22:Y22)</f>
        <v>144</v>
      </c>
      <c r="AA22" s="58" t="s">
        <v>5</v>
      </c>
      <c r="AB22" s="71"/>
      <c r="AC22" s="313">
        <f>Z22/36</f>
        <v>4</v>
      </c>
      <c r="AD22" s="282"/>
      <c r="AE22" s="82"/>
      <c r="AF22" s="82"/>
      <c r="AG22" s="260"/>
      <c r="AH22" s="83"/>
      <c r="AI22" s="261"/>
      <c r="AJ22" s="46"/>
      <c r="AK22" s="33"/>
      <c r="AL22" s="332"/>
      <c r="AN22" s="63"/>
    </row>
    <row r="23" spans="1:40" ht="15.75">
      <c r="A23" s="195" t="s">
        <v>58</v>
      </c>
      <c r="B23" s="346" t="s">
        <v>7</v>
      </c>
      <c r="C23" s="286"/>
      <c r="D23" s="37"/>
      <c r="E23" s="37"/>
      <c r="F23" s="284"/>
      <c r="G23" s="38"/>
      <c r="H23" s="260"/>
      <c r="I23" s="39"/>
      <c r="J23" s="40"/>
      <c r="K23" s="299"/>
      <c r="L23" s="286"/>
      <c r="M23" s="37"/>
      <c r="N23" s="37"/>
      <c r="O23" s="308"/>
      <c r="P23" s="38"/>
      <c r="Q23" s="260"/>
      <c r="R23" s="39"/>
      <c r="S23" s="40"/>
      <c r="T23" s="316"/>
      <c r="U23" s="286">
        <v>4</v>
      </c>
      <c r="V23" s="37">
        <v>2</v>
      </c>
      <c r="W23" s="37">
        <v>2</v>
      </c>
      <c r="X23" s="284">
        <f>$AC$6*U23</f>
        <v>72</v>
      </c>
      <c r="Y23" s="38">
        <v>36</v>
      </c>
      <c r="Z23" s="322">
        <f>SUM(X23:Y23)</f>
        <v>108</v>
      </c>
      <c r="AA23" s="38"/>
      <c r="AB23" s="60" t="s">
        <v>6</v>
      </c>
      <c r="AC23" s="282">
        <f>Z23/36</f>
        <v>3</v>
      </c>
      <c r="AD23" s="286">
        <v>4</v>
      </c>
      <c r="AE23" s="37">
        <v>2</v>
      </c>
      <c r="AF23" s="37">
        <v>2</v>
      </c>
      <c r="AG23" s="260">
        <f>$AL$6*AD23</f>
        <v>72</v>
      </c>
      <c r="AH23" s="38">
        <v>72</v>
      </c>
      <c r="AI23" s="261">
        <f>SUM(AG23:AH23)</f>
        <v>144</v>
      </c>
      <c r="AJ23" s="73" t="s">
        <v>5</v>
      </c>
      <c r="AK23" s="61"/>
      <c r="AL23" s="332">
        <f>AI23/36</f>
        <v>4</v>
      </c>
      <c r="AN23" s="63"/>
    </row>
    <row r="24" spans="1:40" ht="15.75">
      <c r="A24" s="32" t="s">
        <v>58</v>
      </c>
      <c r="B24" s="238" t="s">
        <v>63</v>
      </c>
      <c r="C24" s="286"/>
      <c r="D24" s="37"/>
      <c r="E24" s="37"/>
      <c r="F24" s="284"/>
      <c r="G24" s="38"/>
      <c r="H24" s="260"/>
      <c r="I24" s="39"/>
      <c r="J24" s="40"/>
      <c r="K24" s="299"/>
      <c r="L24" s="286"/>
      <c r="M24" s="37"/>
      <c r="N24" s="37"/>
      <c r="O24" s="308"/>
      <c r="P24" s="38"/>
      <c r="Q24" s="260"/>
      <c r="R24" s="39"/>
      <c r="S24" s="40"/>
      <c r="T24" s="316"/>
      <c r="U24" s="283"/>
      <c r="V24" s="13"/>
      <c r="W24" s="13"/>
      <c r="X24" s="284"/>
      <c r="Y24" s="14"/>
      <c r="Z24" s="322"/>
      <c r="AA24" s="17"/>
      <c r="AB24" s="45"/>
      <c r="AC24" s="282"/>
      <c r="AD24" s="283">
        <v>4</v>
      </c>
      <c r="AE24" s="13">
        <v>2</v>
      </c>
      <c r="AF24" s="13">
        <v>2</v>
      </c>
      <c r="AG24" s="260">
        <f>$AL$6*AD24</f>
        <v>72</v>
      </c>
      <c r="AH24" s="14">
        <v>36</v>
      </c>
      <c r="AI24" s="261">
        <f>SUM(AG24:AH24)</f>
        <v>108</v>
      </c>
      <c r="AJ24" s="14" t="s">
        <v>5</v>
      </c>
      <c r="AK24" s="45"/>
      <c r="AL24" s="332">
        <f>AI24/36</f>
        <v>3</v>
      </c>
      <c r="AN24" s="63"/>
    </row>
    <row r="25" spans="1:40" s="119" customFormat="1" ht="15.75" thickBot="1">
      <c r="A25" s="250" t="s">
        <v>64</v>
      </c>
      <c r="B25" s="251" t="s">
        <v>77</v>
      </c>
      <c r="C25" s="285"/>
      <c r="D25" s="252"/>
      <c r="E25" s="252"/>
      <c r="F25" s="290"/>
      <c r="G25" s="142"/>
      <c r="H25" s="252"/>
      <c r="I25" s="252"/>
      <c r="J25" s="252"/>
      <c r="K25" s="253"/>
      <c r="L25" s="290"/>
      <c r="M25" s="252"/>
      <c r="N25" s="252"/>
      <c r="O25" s="290"/>
      <c r="P25" s="252"/>
      <c r="Q25" s="253"/>
      <c r="R25" s="252"/>
      <c r="S25" s="252"/>
      <c r="T25" s="315"/>
      <c r="U25" s="290"/>
      <c r="V25" s="252"/>
      <c r="W25" s="252"/>
      <c r="X25" s="290"/>
      <c r="Y25" s="252"/>
      <c r="Z25" s="253"/>
      <c r="AA25" s="252"/>
      <c r="AB25" s="252"/>
      <c r="AC25" s="315"/>
      <c r="AD25" s="290"/>
      <c r="AE25" s="252"/>
      <c r="AF25" s="252"/>
      <c r="AG25" s="253"/>
      <c r="AH25" s="252"/>
      <c r="AI25" s="253"/>
      <c r="AJ25" s="252"/>
      <c r="AK25" s="252"/>
      <c r="AL25" s="254"/>
      <c r="AN25" s="245"/>
    </row>
    <row r="26" spans="1:38" ht="16.5" thickTop="1">
      <c r="A26" s="32" t="s">
        <v>64</v>
      </c>
      <c r="B26" s="347" t="s">
        <v>43</v>
      </c>
      <c r="C26" s="286"/>
      <c r="D26" s="37"/>
      <c r="E26" s="37"/>
      <c r="F26" s="284"/>
      <c r="G26" s="38"/>
      <c r="H26" s="260"/>
      <c r="I26" s="39"/>
      <c r="J26" s="40"/>
      <c r="K26" s="299"/>
      <c r="L26" s="286"/>
      <c r="M26" s="37"/>
      <c r="N26" s="37"/>
      <c r="O26" s="308"/>
      <c r="P26" s="38"/>
      <c r="Q26" s="260"/>
      <c r="R26" s="39"/>
      <c r="S26" s="40"/>
      <c r="T26" s="316"/>
      <c r="U26" s="288"/>
      <c r="V26" s="41"/>
      <c r="W26" s="41"/>
      <c r="X26" s="294"/>
      <c r="Y26" s="42"/>
      <c r="Z26" s="312"/>
      <c r="AA26" s="58"/>
      <c r="AB26" s="71"/>
      <c r="AC26" s="328"/>
      <c r="AD26" s="282">
        <v>4</v>
      </c>
      <c r="AE26" s="82">
        <v>2</v>
      </c>
      <c r="AF26" s="82">
        <v>2</v>
      </c>
      <c r="AG26" s="260">
        <f>$AL$6*AD26</f>
        <v>72</v>
      </c>
      <c r="AH26" s="83">
        <v>72</v>
      </c>
      <c r="AI26" s="261">
        <f>SUM(AG26:AH26)</f>
        <v>144</v>
      </c>
      <c r="AJ26" s="46"/>
      <c r="AK26" s="33" t="s">
        <v>6</v>
      </c>
      <c r="AL26" s="332">
        <f>AI26/36</f>
        <v>4</v>
      </c>
    </row>
    <row r="27" spans="1:38" ht="15.75">
      <c r="A27" s="195" t="s">
        <v>64</v>
      </c>
      <c r="B27" s="348" t="s">
        <v>65</v>
      </c>
      <c r="C27" s="286"/>
      <c r="D27" s="37"/>
      <c r="E27" s="37"/>
      <c r="F27" s="284"/>
      <c r="G27" s="38"/>
      <c r="H27" s="260"/>
      <c r="I27" s="39"/>
      <c r="J27" s="40"/>
      <c r="K27" s="299"/>
      <c r="L27" s="286"/>
      <c r="M27" s="37"/>
      <c r="N27" s="37"/>
      <c r="O27" s="308"/>
      <c r="P27" s="38"/>
      <c r="Q27" s="260"/>
      <c r="R27" s="39"/>
      <c r="S27" s="40"/>
      <c r="T27" s="316"/>
      <c r="U27" s="288"/>
      <c r="V27" s="41"/>
      <c r="W27" s="41"/>
      <c r="X27" s="294"/>
      <c r="Y27" s="42"/>
      <c r="Z27" s="312"/>
      <c r="AA27" s="58"/>
      <c r="AB27" s="71"/>
      <c r="AC27" s="328"/>
      <c r="AD27" s="282">
        <v>4</v>
      </c>
      <c r="AE27" s="82">
        <v>2</v>
      </c>
      <c r="AF27" s="82">
        <v>2</v>
      </c>
      <c r="AG27" s="260">
        <f>$AL$6*AD27</f>
        <v>72</v>
      </c>
      <c r="AH27" s="83">
        <v>36</v>
      </c>
      <c r="AI27" s="261">
        <f>SUM(AG27:AH27)</f>
        <v>108</v>
      </c>
      <c r="AJ27" s="46"/>
      <c r="AK27" s="33" t="s">
        <v>6</v>
      </c>
      <c r="AL27" s="332">
        <f>AI27/36</f>
        <v>3</v>
      </c>
    </row>
    <row r="28" spans="1:38" ht="15.75">
      <c r="A28" s="32"/>
      <c r="B28" s="337" t="s">
        <v>84</v>
      </c>
      <c r="C28" s="286"/>
      <c r="D28" s="37"/>
      <c r="E28" s="37"/>
      <c r="F28" s="284"/>
      <c r="G28" s="38"/>
      <c r="H28" s="260"/>
      <c r="I28" s="39"/>
      <c r="J28" s="40"/>
      <c r="K28" s="299"/>
      <c r="L28" s="286"/>
      <c r="M28" s="37"/>
      <c r="N28" s="37"/>
      <c r="O28" s="308"/>
      <c r="P28" s="38"/>
      <c r="Q28" s="260"/>
      <c r="R28" s="39"/>
      <c r="S28" s="40"/>
      <c r="T28" s="316"/>
      <c r="U28" s="288"/>
      <c r="V28" s="41"/>
      <c r="W28" s="41"/>
      <c r="X28" s="294"/>
      <c r="Y28" s="42"/>
      <c r="Z28" s="312"/>
      <c r="AA28" s="58"/>
      <c r="AB28" s="71"/>
      <c r="AC28" s="328"/>
      <c r="AD28" s="282"/>
      <c r="AE28" s="82"/>
      <c r="AF28" s="82"/>
      <c r="AG28" s="260"/>
      <c r="AH28" s="83"/>
      <c r="AI28" s="261"/>
      <c r="AJ28" s="46"/>
      <c r="AK28" s="33"/>
      <c r="AL28" s="332"/>
    </row>
    <row r="29" spans="1:38" s="119" customFormat="1" ht="15.75" thickBot="1">
      <c r="A29" s="247" t="s">
        <v>66</v>
      </c>
      <c r="B29" s="248" t="s">
        <v>76</v>
      </c>
      <c r="C29" s="287"/>
      <c r="D29" s="242"/>
      <c r="E29" s="242"/>
      <c r="F29" s="292"/>
      <c r="G29" s="53"/>
      <c r="H29" s="242"/>
      <c r="I29" s="69"/>
      <c r="J29" s="242"/>
      <c r="K29" s="243"/>
      <c r="L29" s="287"/>
      <c r="M29" s="242"/>
      <c r="N29" s="242"/>
      <c r="O29" s="292"/>
      <c r="P29" s="242"/>
      <c r="Q29" s="248"/>
      <c r="R29" s="242"/>
      <c r="S29" s="242"/>
      <c r="T29" s="317"/>
      <c r="U29" s="287"/>
      <c r="V29" s="242"/>
      <c r="W29" s="242"/>
      <c r="X29" s="292"/>
      <c r="Y29" s="242"/>
      <c r="Z29" s="248"/>
      <c r="AA29" s="242"/>
      <c r="AB29" s="242"/>
      <c r="AC29" s="317"/>
      <c r="AD29" s="326"/>
      <c r="AE29" s="242"/>
      <c r="AF29" s="242"/>
      <c r="AG29" s="244"/>
      <c r="AH29" s="244"/>
      <c r="AI29" s="331"/>
      <c r="AJ29" s="242"/>
      <c r="AK29" s="242"/>
      <c r="AL29" s="243"/>
    </row>
    <row r="30" spans="1:38" ht="16.5" thickTop="1">
      <c r="A30" s="32" t="s">
        <v>66</v>
      </c>
      <c r="B30" s="102" t="s">
        <v>22</v>
      </c>
      <c r="C30" s="286">
        <v>2</v>
      </c>
      <c r="D30" s="37">
        <v>2</v>
      </c>
      <c r="E30" s="37"/>
      <c r="F30" s="284">
        <f>$K$6*C30</f>
        <v>36</v>
      </c>
      <c r="G30" s="38">
        <v>36</v>
      </c>
      <c r="H30" s="260">
        <f>SUM(F30:G30)</f>
        <v>72</v>
      </c>
      <c r="I30" s="58"/>
      <c r="J30" s="40" t="s">
        <v>6</v>
      </c>
      <c r="K30" s="299">
        <f>H30/36</f>
        <v>2</v>
      </c>
      <c r="L30" s="286"/>
      <c r="M30" s="37"/>
      <c r="N30" s="37"/>
      <c r="O30" s="291"/>
      <c r="P30" s="38"/>
      <c r="Q30" s="297"/>
      <c r="R30" s="39"/>
      <c r="S30" s="40"/>
      <c r="T30" s="318"/>
      <c r="U30" s="288"/>
      <c r="V30" s="41"/>
      <c r="W30" s="41"/>
      <c r="X30" s="294"/>
      <c r="Y30" s="42"/>
      <c r="Z30" s="312"/>
      <c r="AA30" s="58"/>
      <c r="AB30" s="71"/>
      <c r="AC30" s="328"/>
      <c r="AD30" s="282"/>
      <c r="AE30" s="82"/>
      <c r="AF30" s="82"/>
      <c r="AG30" s="260"/>
      <c r="AH30" s="83"/>
      <c r="AI30" s="260"/>
      <c r="AJ30" s="46"/>
      <c r="AK30" s="33"/>
      <c r="AL30" s="299"/>
    </row>
    <row r="31" spans="1:38" ht="15.75">
      <c r="A31" s="195" t="s">
        <v>66</v>
      </c>
      <c r="B31" s="348" t="s">
        <v>67</v>
      </c>
      <c r="C31" s="283">
        <v>4</v>
      </c>
      <c r="D31" s="13">
        <v>2</v>
      </c>
      <c r="E31" s="13">
        <v>2</v>
      </c>
      <c r="F31" s="284">
        <f>$K$6*C31</f>
        <v>72</v>
      </c>
      <c r="G31" s="14">
        <v>36</v>
      </c>
      <c r="H31" s="260">
        <f>SUM(F31:G31)</f>
        <v>108</v>
      </c>
      <c r="I31" s="18" t="s">
        <v>5</v>
      </c>
      <c r="J31" s="16"/>
      <c r="K31" s="299">
        <f>H31/36</f>
        <v>3</v>
      </c>
      <c r="L31" s="286">
        <v>4</v>
      </c>
      <c r="M31" s="37">
        <v>2</v>
      </c>
      <c r="N31" s="37">
        <v>2</v>
      </c>
      <c r="O31" s="308">
        <f>$T$6*L31</f>
        <v>72</v>
      </c>
      <c r="P31" s="38">
        <v>36</v>
      </c>
      <c r="Q31" s="260">
        <f>SUM(O31:P31)</f>
        <v>108</v>
      </c>
      <c r="R31" s="39" t="s">
        <v>5</v>
      </c>
      <c r="S31" s="40"/>
      <c r="T31" s="313">
        <f>Q31/36</f>
        <v>3</v>
      </c>
      <c r="U31" s="288"/>
      <c r="V31" s="41"/>
      <c r="W31" s="41"/>
      <c r="X31" s="294"/>
      <c r="Y31" s="42"/>
      <c r="Z31" s="312"/>
      <c r="AA31" s="58"/>
      <c r="AB31" s="71"/>
      <c r="AC31" s="328"/>
      <c r="AD31" s="282"/>
      <c r="AE31" s="82"/>
      <c r="AF31" s="82"/>
      <c r="AG31" s="260"/>
      <c r="AH31" s="83"/>
      <c r="AI31" s="260"/>
      <c r="AJ31" s="46"/>
      <c r="AK31" s="33"/>
      <c r="AL31" s="299"/>
    </row>
    <row r="32" spans="1:38" ht="15.75">
      <c r="A32" s="195" t="s">
        <v>66</v>
      </c>
      <c r="B32" s="351" t="s">
        <v>68</v>
      </c>
      <c r="C32" s="283"/>
      <c r="D32" s="13"/>
      <c r="E32" s="13"/>
      <c r="F32" s="284"/>
      <c r="G32" s="14"/>
      <c r="H32" s="260"/>
      <c r="I32" s="27"/>
      <c r="J32" s="16"/>
      <c r="K32" s="299"/>
      <c r="L32" s="286"/>
      <c r="M32" s="37"/>
      <c r="N32" s="37"/>
      <c r="O32" s="308"/>
      <c r="P32" s="38"/>
      <c r="Q32" s="260"/>
      <c r="R32" s="39"/>
      <c r="S32" s="40"/>
      <c r="T32" s="313"/>
      <c r="U32" s="288"/>
      <c r="V32" s="41"/>
      <c r="W32" s="41"/>
      <c r="X32" s="294"/>
      <c r="Y32" s="42"/>
      <c r="Z32" s="312"/>
      <c r="AA32" s="58"/>
      <c r="AB32" s="71"/>
      <c r="AC32" s="328"/>
      <c r="AD32" s="282"/>
      <c r="AE32" s="82"/>
      <c r="AF32" s="82"/>
      <c r="AG32" s="260"/>
      <c r="AH32" s="83"/>
      <c r="AI32" s="260"/>
      <c r="AJ32" s="46"/>
      <c r="AK32" s="33"/>
      <c r="AL32" s="299"/>
    </row>
    <row r="33" spans="1:38" ht="15.75">
      <c r="A33" s="195" t="s">
        <v>66</v>
      </c>
      <c r="B33" s="101" t="s">
        <v>44</v>
      </c>
      <c r="C33" s="283">
        <v>3</v>
      </c>
      <c r="D33" s="13">
        <v>3</v>
      </c>
      <c r="E33" s="13"/>
      <c r="F33" s="284">
        <f>$K$6*C33</f>
        <v>54</v>
      </c>
      <c r="G33" s="14">
        <v>90</v>
      </c>
      <c r="H33" s="260">
        <f>SUM(F33:G33)</f>
        <v>144</v>
      </c>
      <c r="I33" s="27" t="s">
        <v>5</v>
      </c>
      <c r="J33" s="16"/>
      <c r="K33" s="299">
        <f>H33/36</f>
        <v>4</v>
      </c>
      <c r="L33" s="286"/>
      <c r="M33" s="37"/>
      <c r="N33" s="37"/>
      <c r="O33" s="308"/>
      <c r="P33" s="38"/>
      <c r="Q33" s="260"/>
      <c r="R33" s="39"/>
      <c r="S33" s="40"/>
      <c r="T33" s="313"/>
      <c r="U33" s="288"/>
      <c r="V33" s="41"/>
      <c r="W33" s="41"/>
      <c r="X33" s="294"/>
      <c r="Y33" s="42"/>
      <c r="Z33" s="312"/>
      <c r="AA33" s="58"/>
      <c r="AB33" s="71"/>
      <c r="AC33" s="328"/>
      <c r="AD33" s="282"/>
      <c r="AE33" s="82"/>
      <c r="AF33" s="82"/>
      <c r="AG33" s="260"/>
      <c r="AH33" s="83"/>
      <c r="AI33" s="260"/>
      <c r="AJ33" s="46"/>
      <c r="AK33" s="33"/>
      <c r="AL33" s="299"/>
    </row>
    <row r="34" spans="1:38" ht="15.75">
      <c r="A34" s="195" t="s">
        <v>66</v>
      </c>
      <c r="B34" s="101" t="s">
        <v>69</v>
      </c>
      <c r="C34" s="286"/>
      <c r="D34" s="37"/>
      <c r="E34" s="37"/>
      <c r="F34" s="291"/>
      <c r="G34" s="38"/>
      <c r="H34" s="296"/>
      <c r="I34" s="64"/>
      <c r="J34" s="40"/>
      <c r="K34" s="302"/>
      <c r="L34" s="286">
        <v>4</v>
      </c>
      <c r="M34" s="37">
        <v>2</v>
      </c>
      <c r="N34" s="37">
        <v>2</v>
      </c>
      <c r="O34" s="308">
        <f>$T$6*L34</f>
        <v>72</v>
      </c>
      <c r="P34" s="38">
        <v>36</v>
      </c>
      <c r="Q34" s="260">
        <f>SUM(O34:P34)</f>
        <v>108</v>
      </c>
      <c r="R34" s="39" t="s">
        <v>5</v>
      </c>
      <c r="S34" s="40"/>
      <c r="T34" s="313">
        <f>Q34/36</f>
        <v>3</v>
      </c>
      <c r="U34" s="288"/>
      <c r="V34" s="41"/>
      <c r="W34" s="41"/>
      <c r="X34" s="294"/>
      <c r="Y34" s="42"/>
      <c r="Z34" s="312"/>
      <c r="AA34" s="58"/>
      <c r="AB34" s="71"/>
      <c r="AC34" s="328"/>
      <c r="AD34" s="282"/>
      <c r="AE34" s="82"/>
      <c r="AF34" s="82"/>
      <c r="AG34" s="260"/>
      <c r="AH34" s="83"/>
      <c r="AI34" s="261"/>
      <c r="AJ34" s="14"/>
      <c r="AK34" s="93"/>
      <c r="AL34" s="332"/>
    </row>
    <row r="35" spans="1:38" ht="15.75">
      <c r="A35" s="195" t="s">
        <v>66</v>
      </c>
      <c r="B35" s="352" t="s">
        <v>70</v>
      </c>
      <c r="C35" s="286"/>
      <c r="D35" s="37"/>
      <c r="E35" s="37"/>
      <c r="F35" s="291"/>
      <c r="G35" s="38"/>
      <c r="H35" s="296"/>
      <c r="I35" s="64"/>
      <c r="J35" s="40"/>
      <c r="K35" s="302"/>
      <c r="L35" s="286"/>
      <c r="M35" s="37"/>
      <c r="N35" s="37"/>
      <c r="O35" s="308"/>
      <c r="P35" s="38"/>
      <c r="Q35" s="260"/>
      <c r="R35" s="39"/>
      <c r="S35" s="40"/>
      <c r="T35" s="313"/>
      <c r="U35" s="288"/>
      <c r="V35" s="41"/>
      <c r="W35" s="41"/>
      <c r="X35" s="294"/>
      <c r="Y35" s="42"/>
      <c r="Z35" s="312"/>
      <c r="AA35" s="58"/>
      <c r="AB35" s="71"/>
      <c r="AC35" s="328"/>
      <c r="AD35" s="282"/>
      <c r="AE35" s="82"/>
      <c r="AF35" s="82"/>
      <c r="AG35" s="260"/>
      <c r="AH35" s="83"/>
      <c r="AI35" s="261"/>
      <c r="AJ35" s="14"/>
      <c r="AK35" s="93"/>
      <c r="AL35" s="332"/>
    </row>
    <row r="36" spans="1:38" ht="15.75">
      <c r="A36" s="195" t="s">
        <v>66</v>
      </c>
      <c r="B36" s="101" t="s">
        <v>45</v>
      </c>
      <c r="C36" s="283" t="s">
        <v>4</v>
      </c>
      <c r="D36" s="13"/>
      <c r="E36" s="13"/>
      <c r="F36" s="289"/>
      <c r="G36" s="14"/>
      <c r="H36" s="295"/>
      <c r="I36" s="18"/>
      <c r="J36" s="16" t="s">
        <v>4</v>
      </c>
      <c r="K36" s="303" t="s">
        <v>4</v>
      </c>
      <c r="L36" s="283">
        <v>3</v>
      </c>
      <c r="M36" s="13">
        <v>3</v>
      </c>
      <c r="N36" s="13"/>
      <c r="O36" s="308">
        <f>$T$6*L36</f>
        <v>54</v>
      </c>
      <c r="P36" s="17">
        <v>54</v>
      </c>
      <c r="Q36" s="260">
        <f>SUM(O36:P36)</f>
        <v>108</v>
      </c>
      <c r="R36" s="18" t="s">
        <v>5</v>
      </c>
      <c r="S36" s="16"/>
      <c r="T36" s="313">
        <f>Q36/36</f>
        <v>3</v>
      </c>
      <c r="U36" s="283"/>
      <c r="V36" s="13"/>
      <c r="W36" s="13"/>
      <c r="X36" s="284"/>
      <c r="Y36" s="14"/>
      <c r="Z36" s="322"/>
      <c r="AA36" s="17"/>
      <c r="AB36" s="45"/>
      <c r="AC36" s="282"/>
      <c r="AD36" s="283"/>
      <c r="AE36" s="13"/>
      <c r="AF36" s="13"/>
      <c r="AG36" s="310"/>
      <c r="AH36" s="14"/>
      <c r="AI36" s="322"/>
      <c r="AJ36" s="14"/>
      <c r="AK36" s="45"/>
      <c r="AL36" s="333"/>
    </row>
    <row r="37" spans="1:38" ht="15.75">
      <c r="A37" s="195" t="s">
        <v>66</v>
      </c>
      <c r="B37" s="352" t="s">
        <v>71</v>
      </c>
      <c r="C37" s="283"/>
      <c r="D37" s="13"/>
      <c r="E37" s="13"/>
      <c r="F37" s="289"/>
      <c r="G37" s="14"/>
      <c r="H37" s="295"/>
      <c r="I37" s="18"/>
      <c r="J37" s="16"/>
      <c r="K37" s="303"/>
      <c r="L37" s="283"/>
      <c r="M37" s="13"/>
      <c r="N37" s="13"/>
      <c r="O37" s="308"/>
      <c r="P37" s="17"/>
      <c r="Q37" s="260"/>
      <c r="R37" s="18"/>
      <c r="S37" s="16"/>
      <c r="T37" s="319"/>
      <c r="U37" s="283"/>
      <c r="V37" s="13"/>
      <c r="W37" s="13"/>
      <c r="X37" s="284"/>
      <c r="Y37" s="14"/>
      <c r="Z37" s="322"/>
      <c r="AA37" s="17"/>
      <c r="AB37" s="45"/>
      <c r="AC37" s="282"/>
      <c r="AD37" s="283"/>
      <c r="AE37" s="13"/>
      <c r="AF37" s="13"/>
      <c r="AG37" s="260"/>
      <c r="AH37" s="14"/>
      <c r="AI37" s="261"/>
      <c r="AJ37" s="14"/>
      <c r="AK37" s="45"/>
      <c r="AL37" s="332"/>
    </row>
    <row r="38" spans="1:38" ht="15.75">
      <c r="A38" s="195" t="s">
        <v>66</v>
      </c>
      <c r="B38" s="101" t="s">
        <v>72</v>
      </c>
      <c r="C38" s="283"/>
      <c r="D38" s="13"/>
      <c r="E38" s="13"/>
      <c r="F38" s="289"/>
      <c r="G38" s="14"/>
      <c r="H38" s="295"/>
      <c r="I38" s="18"/>
      <c r="J38" s="16"/>
      <c r="K38" s="303"/>
      <c r="L38" s="283"/>
      <c r="M38" s="13"/>
      <c r="N38" s="13"/>
      <c r="O38" s="308"/>
      <c r="P38" s="17"/>
      <c r="Q38" s="260"/>
      <c r="R38" s="18"/>
      <c r="S38" s="16"/>
      <c r="T38" s="319"/>
      <c r="U38" s="283">
        <v>2</v>
      </c>
      <c r="V38" s="13">
        <v>1</v>
      </c>
      <c r="W38" s="13">
        <v>1</v>
      </c>
      <c r="X38" s="284">
        <f>$AC$6*U38</f>
        <v>36</v>
      </c>
      <c r="Y38" s="14">
        <v>72</v>
      </c>
      <c r="Z38" s="322">
        <f>SUM(X38:Y38)</f>
        <v>108</v>
      </c>
      <c r="AA38" s="17" t="s">
        <v>5</v>
      </c>
      <c r="AB38" s="45"/>
      <c r="AC38" s="282">
        <f>Z38/36</f>
        <v>3</v>
      </c>
      <c r="AD38" s="283"/>
      <c r="AE38" s="13"/>
      <c r="AF38" s="13"/>
      <c r="AG38" s="260"/>
      <c r="AH38" s="14"/>
      <c r="AI38" s="261"/>
      <c r="AJ38" s="14"/>
      <c r="AK38" s="45"/>
      <c r="AL38" s="332"/>
    </row>
    <row r="39" spans="1:38" ht="15.75">
      <c r="A39" s="32" t="s">
        <v>66</v>
      </c>
      <c r="B39" s="102" t="s">
        <v>21</v>
      </c>
      <c r="C39" s="286"/>
      <c r="D39" s="37"/>
      <c r="E39" s="37"/>
      <c r="F39" s="291"/>
      <c r="G39" s="38"/>
      <c r="H39" s="297"/>
      <c r="I39" s="59"/>
      <c r="J39" s="40"/>
      <c r="K39" s="304"/>
      <c r="L39" s="286"/>
      <c r="M39" s="37"/>
      <c r="N39" s="37"/>
      <c r="O39" s="291"/>
      <c r="P39" s="58"/>
      <c r="Q39" s="297"/>
      <c r="R39" s="59"/>
      <c r="S39" s="40"/>
      <c r="T39" s="320"/>
      <c r="U39" s="286">
        <v>3</v>
      </c>
      <c r="V39" s="37">
        <v>3</v>
      </c>
      <c r="W39" s="37"/>
      <c r="X39" s="284">
        <f>$AC$6*U39</f>
        <v>54</v>
      </c>
      <c r="Y39" s="58">
        <v>54</v>
      </c>
      <c r="Z39" s="322">
        <f>SUM(X39:Y39)</f>
        <v>108</v>
      </c>
      <c r="AA39" s="59" t="s">
        <v>5</v>
      </c>
      <c r="AB39" s="40"/>
      <c r="AC39" s="282">
        <f>Z39/36</f>
        <v>3</v>
      </c>
      <c r="AD39" s="283"/>
      <c r="AE39" s="13"/>
      <c r="AF39" s="13"/>
      <c r="AG39" s="260"/>
      <c r="AH39" s="14"/>
      <c r="AI39" s="261"/>
      <c r="AJ39" s="14"/>
      <c r="AK39" s="45"/>
      <c r="AL39" s="332"/>
    </row>
    <row r="40" spans="1:38" s="119" customFormat="1" ht="15.75" thickBot="1">
      <c r="A40" s="250" t="s">
        <v>74</v>
      </c>
      <c r="B40" s="251" t="s">
        <v>75</v>
      </c>
      <c r="C40" s="285"/>
      <c r="D40" s="252"/>
      <c r="E40" s="252"/>
      <c r="F40" s="290"/>
      <c r="G40" s="142"/>
      <c r="H40" s="252"/>
      <c r="I40" s="252"/>
      <c r="J40" s="252"/>
      <c r="K40" s="253"/>
      <c r="L40" s="290"/>
      <c r="M40" s="252"/>
      <c r="N40" s="252"/>
      <c r="O40" s="290"/>
      <c r="P40" s="252"/>
      <c r="Q40" s="253"/>
      <c r="R40" s="252"/>
      <c r="S40" s="252"/>
      <c r="T40" s="315"/>
      <c r="U40" s="290"/>
      <c r="V40" s="252"/>
      <c r="W40" s="252"/>
      <c r="X40" s="290"/>
      <c r="Y40" s="252"/>
      <c r="Z40" s="253"/>
      <c r="AA40" s="252"/>
      <c r="AB40" s="252"/>
      <c r="AC40" s="315"/>
      <c r="AD40" s="290"/>
      <c r="AE40" s="252"/>
      <c r="AF40" s="252"/>
      <c r="AG40" s="253"/>
      <c r="AH40" s="252"/>
      <c r="AI40" s="253"/>
      <c r="AJ40" s="252"/>
      <c r="AK40" s="252"/>
      <c r="AL40" s="254"/>
    </row>
    <row r="41" spans="1:38" ht="16.5" thickTop="1">
      <c r="A41" s="32" t="s">
        <v>74</v>
      </c>
      <c r="B41" s="102" t="s">
        <v>73</v>
      </c>
      <c r="C41" s="283"/>
      <c r="D41" s="13"/>
      <c r="E41" s="13"/>
      <c r="F41" s="289"/>
      <c r="G41" s="14"/>
      <c r="H41" s="295"/>
      <c r="I41" s="18"/>
      <c r="J41" s="16"/>
      <c r="K41" s="303"/>
      <c r="L41" s="283"/>
      <c r="M41" s="13"/>
      <c r="N41" s="13"/>
      <c r="O41" s="289"/>
      <c r="P41" s="17"/>
      <c r="Q41" s="310"/>
      <c r="R41" s="18"/>
      <c r="S41" s="16"/>
      <c r="T41" s="319"/>
      <c r="U41" s="283">
        <v>4</v>
      </c>
      <c r="V41" s="13">
        <v>2</v>
      </c>
      <c r="W41" s="13">
        <v>2</v>
      </c>
      <c r="X41" s="284">
        <f>$AC$6*U41</f>
        <v>72</v>
      </c>
      <c r="Y41" s="14">
        <v>36</v>
      </c>
      <c r="Z41" s="322">
        <f>SUM(X41:Y41)</f>
        <v>108</v>
      </c>
      <c r="AA41" s="17"/>
      <c r="AB41" s="45" t="s">
        <v>6</v>
      </c>
      <c r="AC41" s="282">
        <f>Z41/36</f>
        <v>3</v>
      </c>
      <c r="AD41" s="283"/>
      <c r="AE41" s="13"/>
      <c r="AF41" s="13"/>
      <c r="AG41" s="260"/>
      <c r="AH41" s="14"/>
      <c r="AI41" s="261"/>
      <c r="AJ41" s="14"/>
      <c r="AK41" s="45"/>
      <c r="AL41" s="332"/>
    </row>
    <row r="42" spans="1:38" ht="15.75">
      <c r="A42" s="353" t="s">
        <v>74</v>
      </c>
      <c r="B42" s="101" t="s">
        <v>8</v>
      </c>
      <c r="C42" s="283">
        <v>4</v>
      </c>
      <c r="D42" s="13"/>
      <c r="E42" s="13">
        <v>4</v>
      </c>
      <c r="F42" s="284">
        <f>$K$6*C42</f>
        <v>72</v>
      </c>
      <c r="G42" s="14">
        <v>36</v>
      </c>
      <c r="H42" s="260">
        <f>SUM(F42:G42)</f>
        <v>108</v>
      </c>
      <c r="I42" s="15"/>
      <c r="J42" s="16" t="s">
        <v>9</v>
      </c>
      <c r="K42" s="299">
        <f>H42/36</f>
        <v>3</v>
      </c>
      <c r="L42" s="283">
        <v>2</v>
      </c>
      <c r="M42" s="13"/>
      <c r="N42" s="13">
        <v>2</v>
      </c>
      <c r="O42" s="308">
        <f>$T$6*L42</f>
        <v>36</v>
      </c>
      <c r="P42" s="14">
        <v>36</v>
      </c>
      <c r="Q42" s="260">
        <f>SUM(O42:P42)</f>
        <v>72</v>
      </c>
      <c r="R42" s="15"/>
      <c r="S42" s="16" t="s">
        <v>9</v>
      </c>
      <c r="T42" s="313">
        <f>Q42/36</f>
        <v>2</v>
      </c>
      <c r="U42" s="283">
        <v>2</v>
      </c>
      <c r="V42" s="13"/>
      <c r="W42" s="13">
        <v>2</v>
      </c>
      <c r="X42" s="308">
        <f>$T$6*U42</f>
        <v>36</v>
      </c>
      <c r="Y42" s="14">
        <v>36</v>
      </c>
      <c r="Z42" s="260">
        <f>SUM(X42:Y42)</f>
        <v>72</v>
      </c>
      <c r="AA42" s="15"/>
      <c r="AB42" s="16" t="s">
        <v>9</v>
      </c>
      <c r="AC42" s="313">
        <f>Z42/36</f>
        <v>2</v>
      </c>
      <c r="AD42" s="283">
        <v>2</v>
      </c>
      <c r="AE42" s="13"/>
      <c r="AF42" s="13">
        <v>2</v>
      </c>
      <c r="AG42" s="329">
        <f>$T$6*AD42</f>
        <v>36</v>
      </c>
      <c r="AH42" s="14">
        <v>36</v>
      </c>
      <c r="AI42" s="260">
        <f>SUM(AG42:AH42)</f>
        <v>72</v>
      </c>
      <c r="AJ42" s="15"/>
      <c r="AK42" s="16" t="s">
        <v>9</v>
      </c>
      <c r="AL42" s="299">
        <f>AI42/36</f>
        <v>2</v>
      </c>
    </row>
    <row r="43" spans="1:38" ht="15.75">
      <c r="A43" s="353" t="s">
        <v>74</v>
      </c>
      <c r="B43" s="101" t="s">
        <v>65</v>
      </c>
      <c r="C43" s="286"/>
      <c r="D43" s="37"/>
      <c r="E43" s="37"/>
      <c r="F43" s="284"/>
      <c r="G43" s="38"/>
      <c r="H43" s="260"/>
      <c r="I43" s="39"/>
      <c r="J43" s="40"/>
      <c r="K43" s="299"/>
      <c r="L43" s="286"/>
      <c r="M43" s="37"/>
      <c r="N43" s="37"/>
      <c r="O43" s="308"/>
      <c r="P43" s="38"/>
      <c r="Q43" s="260"/>
      <c r="R43" s="39"/>
      <c r="S43" s="40"/>
      <c r="T43" s="316"/>
      <c r="U43" s="288"/>
      <c r="V43" s="41"/>
      <c r="W43" s="41"/>
      <c r="X43" s="294"/>
      <c r="Y43" s="42"/>
      <c r="Z43" s="312"/>
      <c r="AA43" s="58"/>
      <c r="AB43" s="71"/>
      <c r="AC43" s="328"/>
      <c r="AD43" s="282">
        <v>2</v>
      </c>
      <c r="AE43" s="82">
        <v>2</v>
      </c>
      <c r="AF43" s="82"/>
      <c r="AG43" s="260">
        <f>$AL$6*AD43</f>
        <v>36</v>
      </c>
      <c r="AH43" s="83">
        <v>72</v>
      </c>
      <c r="AI43" s="261">
        <f>SUM(AG43:AH43)</f>
        <v>108</v>
      </c>
      <c r="AJ43" s="46" t="s">
        <v>5</v>
      </c>
      <c r="AK43" s="33"/>
      <c r="AL43" s="332">
        <f>AI43/36</f>
        <v>3</v>
      </c>
    </row>
    <row r="44" spans="1:38" ht="15.75">
      <c r="A44" s="32"/>
      <c r="B44" s="354" t="s">
        <v>100</v>
      </c>
      <c r="C44" s="286"/>
      <c r="D44" s="37"/>
      <c r="E44" s="37"/>
      <c r="F44" s="284"/>
      <c r="G44" s="38"/>
      <c r="H44" s="260"/>
      <c r="I44" s="39"/>
      <c r="J44" s="40"/>
      <c r="K44" s="299"/>
      <c r="L44" s="286"/>
      <c r="M44" s="37"/>
      <c r="N44" s="37"/>
      <c r="O44" s="308"/>
      <c r="P44" s="38"/>
      <c r="Q44" s="260"/>
      <c r="R44" s="39"/>
      <c r="S44" s="40"/>
      <c r="T44" s="316"/>
      <c r="U44" s="288"/>
      <c r="V44" s="41"/>
      <c r="W44" s="41"/>
      <c r="X44" s="294"/>
      <c r="Y44" s="42"/>
      <c r="Z44" s="312"/>
      <c r="AA44" s="58"/>
      <c r="AB44" s="71"/>
      <c r="AC44" s="328"/>
      <c r="AD44" s="282"/>
      <c r="AE44" s="82"/>
      <c r="AF44" s="82"/>
      <c r="AG44" s="260"/>
      <c r="AH44" s="83"/>
      <c r="AI44" s="261"/>
      <c r="AJ44" s="46"/>
      <c r="AK44" s="33"/>
      <c r="AL44" s="332"/>
    </row>
    <row r="45" spans="1:38" s="119" customFormat="1" ht="15.75" thickBot="1">
      <c r="A45" s="240" t="s">
        <v>38</v>
      </c>
      <c r="B45" s="239" t="s">
        <v>23</v>
      </c>
      <c r="C45" s="287"/>
      <c r="D45" s="242"/>
      <c r="E45" s="242"/>
      <c r="F45" s="292"/>
      <c r="G45" s="53"/>
      <c r="H45" s="242"/>
      <c r="I45" s="242"/>
      <c r="J45" s="242"/>
      <c r="K45" s="243"/>
      <c r="L45" s="287"/>
      <c r="M45" s="242"/>
      <c r="N45" s="242"/>
      <c r="O45" s="292"/>
      <c r="P45" s="242"/>
      <c r="Q45" s="248"/>
      <c r="R45" s="242"/>
      <c r="S45" s="242"/>
      <c r="T45" s="317"/>
      <c r="U45" s="287"/>
      <c r="V45" s="242"/>
      <c r="W45" s="242"/>
      <c r="X45" s="292"/>
      <c r="Y45" s="242"/>
      <c r="Z45" s="248"/>
      <c r="AA45" s="242"/>
      <c r="AB45" s="242"/>
      <c r="AC45" s="317"/>
      <c r="AD45" s="287"/>
      <c r="AE45" s="242"/>
      <c r="AF45" s="242"/>
      <c r="AG45" s="244"/>
      <c r="AH45" s="244"/>
      <c r="AI45" s="331"/>
      <c r="AJ45" s="242"/>
      <c r="AK45" s="242"/>
      <c r="AL45" s="243"/>
    </row>
    <row r="46" spans="1:38" ht="17.25" thickBot="1" thickTop="1">
      <c r="A46" s="56" t="s">
        <v>38</v>
      </c>
      <c r="B46" s="102" t="s">
        <v>23</v>
      </c>
      <c r="C46" s="283">
        <v>4</v>
      </c>
      <c r="D46" s="13"/>
      <c r="E46" s="13">
        <v>4</v>
      </c>
      <c r="F46" s="293">
        <f>$K$6*C46</f>
        <v>72</v>
      </c>
      <c r="G46" s="255">
        <v>28</v>
      </c>
      <c r="H46" s="298">
        <f>SUM(F46:G46)</f>
        <v>100</v>
      </c>
      <c r="I46" s="15"/>
      <c r="J46" s="16" t="s">
        <v>6</v>
      </c>
      <c r="K46" s="305" t="s">
        <v>48</v>
      </c>
      <c r="L46" s="283">
        <v>4</v>
      </c>
      <c r="M46" s="13"/>
      <c r="N46" s="13">
        <v>4</v>
      </c>
      <c r="O46" s="309">
        <f>$T$6*L46</f>
        <v>72</v>
      </c>
      <c r="P46" s="255">
        <v>28</v>
      </c>
      <c r="Q46" s="298">
        <f>SUM(O46:P46)</f>
        <v>100</v>
      </c>
      <c r="R46" s="15"/>
      <c r="S46" s="16" t="s">
        <v>6</v>
      </c>
      <c r="T46" s="321" t="s">
        <v>48</v>
      </c>
      <c r="U46" s="283">
        <v>4</v>
      </c>
      <c r="V46" s="13"/>
      <c r="W46" s="13">
        <v>4</v>
      </c>
      <c r="X46" s="293">
        <f>$AC$6*U46</f>
        <v>72</v>
      </c>
      <c r="Y46" s="14">
        <v>28</v>
      </c>
      <c r="Z46" s="322">
        <f>SUM(X46:Y46)</f>
        <v>100</v>
      </c>
      <c r="AA46" s="46"/>
      <c r="AB46" s="16" t="s">
        <v>6</v>
      </c>
      <c r="AC46" s="321" t="s">
        <v>48</v>
      </c>
      <c r="AD46" s="283">
        <v>4</v>
      </c>
      <c r="AE46" s="12"/>
      <c r="AF46" s="13">
        <v>4</v>
      </c>
      <c r="AG46" s="260">
        <f>$AL$6*AD46</f>
        <v>72</v>
      </c>
      <c r="AH46" s="14">
        <v>28</v>
      </c>
      <c r="AI46" s="261">
        <f>SUM(AG46:AH46)</f>
        <v>100</v>
      </c>
      <c r="AJ46" s="46"/>
      <c r="AK46" s="11" t="s">
        <v>6</v>
      </c>
      <c r="AL46" s="305" t="s">
        <v>48</v>
      </c>
    </row>
    <row r="47" spans="1:41" s="246" customFormat="1" ht="15.75" thickBot="1">
      <c r="A47" s="269"/>
      <c r="B47" s="270" t="s">
        <v>11</v>
      </c>
      <c r="C47" s="271">
        <f aca="true" t="shared" si="0" ref="C47:H47">SUM(C9:C46)</f>
        <v>36</v>
      </c>
      <c r="D47" s="272">
        <f t="shared" si="0"/>
        <v>14</v>
      </c>
      <c r="E47" s="272">
        <f t="shared" si="0"/>
        <v>22</v>
      </c>
      <c r="F47" s="271">
        <f t="shared" si="0"/>
        <v>648</v>
      </c>
      <c r="G47" s="272">
        <f t="shared" si="0"/>
        <v>532</v>
      </c>
      <c r="H47" s="209">
        <f t="shared" si="0"/>
        <v>1180</v>
      </c>
      <c r="I47" s="273"/>
      <c r="J47" s="274"/>
      <c r="K47" s="275">
        <f aca="true" t="shared" si="1" ref="K47:Q47">SUM(K9:K46)</f>
        <v>30</v>
      </c>
      <c r="L47" s="271">
        <f t="shared" si="1"/>
        <v>36</v>
      </c>
      <c r="M47" s="272">
        <f t="shared" si="1"/>
        <v>14</v>
      </c>
      <c r="N47" s="272">
        <f t="shared" si="1"/>
        <v>22</v>
      </c>
      <c r="O47" s="271">
        <f t="shared" si="1"/>
        <v>648</v>
      </c>
      <c r="P47" s="272">
        <f t="shared" si="1"/>
        <v>496</v>
      </c>
      <c r="Q47" s="209">
        <f t="shared" si="1"/>
        <v>1144</v>
      </c>
      <c r="R47" s="273"/>
      <c r="S47" s="274"/>
      <c r="T47" s="276">
        <f aca="true" t="shared" si="2" ref="T47:Z47">SUM(T9:T46)</f>
        <v>29</v>
      </c>
      <c r="U47" s="271">
        <f t="shared" si="2"/>
        <v>36</v>
      </c>
      <c r="V47" s="272">
        <f t="shared" si="2"/>
        <v>15</v>
      </c>
      <c r="W47" s="272">
        <f t="shared" si="2"/>
        <v>21</v>
      </c>
      <c r="X47" s="271">
        <f t="shared" si="2"/>
        <v>648</v>
      </c>
      <c r="Y47" s="272">
        <f t="shared" si="2"/>
        <v>496</v>
      </c>
      <c r="Z47" s="209">
        <f t="shared" si="2"/>
        <v>1144</v>
      </c>
      <c r="AA47" s="273"/>
      <c r="AB47" s="274"/>
      <c r="AC47" s="276">
        <f aca="true" t="shared" si="3" ref="AC47:AI47">SUM(AC9:AC46)</f>
        <v>29</v>
      </c>
      <c r="AD47" s="271">
        <f t="shared" si="3"/>
        <v>36</v>
      </c>
      <c r="AE47" s="272">
        <f t="shared" si="3"/>
        <v>16</v>
      </c>
      <c r="AF47" s="272">
        <f t="shared" si="3"/>
        <v>20</v>
      </c>
      <c r="AG47" s="271">
        <f t="shared" si="3"/>
        <v>648</v>
      </c>
      <c r="AH47" s="272">
        <f t="shared" si="3"/>
        <v>532</v>
      </c>
      <c r="AI47" s="209">
        <f t="shared" si="3"/>
        <v>1180</v>
      </c>
      <c r="AJ47" s="277"/>
      <c r="AK47" s="278"/>
      <c r="AL47" s="279">
        <f>SUM(AL9:AL46)</f>
        <v>30</v>
      </c>
      <c r="AM47" s="245"/>
      <c r="AN47" s="245"/>
      <c r="AO47" s="245"/>
    </row>
    <row r="48" spans="2:38" s="119" customFormat="1" ht="15">
      <c r="B48" s="257" t="s">
        <v>12</v>
      </c>
      <c r="C48" s="258"/>
      <c r="D48" s="259"/>
      <c r="E48" s="259"/>
      <c r="F48" s="260"/>
      <c r="G48" s="260"/>
      <c r="H48" s="260"/>
      <c r="I48" s="261"/>
      <c r="J48" s="262">
        <f>COUNTIF(J9:J46,"зач")+COUNTIF(J9:J46,"з/оц")</f>
        <v>6</v>
      </c>
      <c r="K48" s="262"/>
      <c r="L48" s="258"/>
      <c r="M48" s="259"/>
      <c r="N48" s="259"/>
      <c r="O48" s="260"/>
      <c r="P48" s="260"/>
      <c r="Q48" s="260"/>
      <c r="R48" s="261"/>
      <c r="S48" s="262">
        <f>COUNTIF(S9:S46,"зач")+COUNTIF(S9:S46,"з/оц")</f>
        <v>6</v>
      </c>
      <c r="T48" s="262"/>
      <c r="U48" s="258"/>
      <c r="V48" s="259"/>
      <c r="W48" s="259"/>
      <c r="X48" s="260"/>
      <c r="Y48" s="260"/>
      <c r="Z48" s="260"/>
      <c r="AA48" s="261"/>
      <c r="AB48" s="262">
        <f>COUNTIF(AB9:AB46,"зач")+COUNTIF(AB9:AB46,"з/оц")</f>
        <v>6</v>
      </c>
      <c r="AC48" s="262"/>
      <c r="AD48" s="258"/>
      <c r="AE48" s="259"/>
      <c r="AF48" s="259"/>
      <c r="AG48" s="260"/>
      <c r="AH48" s="260"/>
      <c r="AI48" s="260"/>
      <c r="AJ48" s="261"/>
      <c r="AK48" s="262">
        <f>COUNTIF(AK9:AK46,"зач")+COUNTIF(AK9:AK46,"з/оц")</f>
        <v>5</v>
      </c>
      <c r="AL48" s="262"/>
    </row>
    <row r="49" spans="2:38" s="119" customFormat="1" ht="15.75" thickBot="1">
      <c r="B49" s="263" t="s">
        <v>13</v>
      </c>
      <c r="C49" s="264"/>
      <c r="D49" s="265"/>
      <c r="E49" s="265"/>
      <c r="F49" s="266"/>
      <c r="G49" s="266"/>
      <c r="H49" s="266"/>
      <c r="I49" s="267">
        <f>COUNTIF(I9:I46,"экз")</f>
        <v>5</v>
      </c>
      <c r="J49" s="268"/>
      <c r="K49" s="268"/>
      <c r="L49" s="264"/>
      <c r="M49" s="265"/>
      <c r="N49" s="265"/>
      <c r="O49" s="266"/>
      <c r="P49" s="266"/>
      <c r="Q49" s="266"/>
      <c r="R49" s="267">
        <f>COUNTIF(R9:R46,"экз")</f>
        <v>5</v>
      </c>
      <c r="S49" s="268"/>
      <c r="T49" s="268"/>
      <c r="U49" s="264"/>
      <c r="V49" s="265"/>
      <c r="W49" s="265"/>
      <c r="X49" s="266"/>
      <c r="Y49" s="266"/>
      <c r="Z49" s="266"/>
      <c r="AA49" s="267">
        <f>COUNTIF(AA9:AA46,"экз")</f>
        <v>5</v>
      </c>
      <c r="AB49" s="268"/>
      <c r="AC49" s="268"/>
      <c r="AD49" s="264"/>
      <c r="AE49" s="265"/>
      <c r="AF49" s="265"/>
      <c r="AG49" s="266"/>
      <c r="AH49" s="266"/>
      <c r="AI49" s="266"/>
      <c r="AJ49" s="267">
        <f>COUNTIF(AJ9:AJ46,"экз")</f>
        <v>5</v>
      </c>
      <c r="AK49" s="268"/>
      <c r="AL49" s="268"/>
    </row>
    <row r="50" spans="7:30" ht="12.75">
      <c r="G50" t="s">
        <v>4</v>
      </c>
      <c r="AD50" s="63"/>
    </row>
    <row r="51" spans="1:38" ht="15.75">
      <c r="A51" s="413" t="s">
        <v>37</v>
      </c>
      <c r="B51" s="131" t="s">
        <v>14</v>
      </c>
      <c r="C51" s="297"/>
      <c r="D51" s="38"/>
      <c r="E51" s="38"/>
      <c r="F51" s="297"/>
      <c r="G51" s="145"/>
      <c r="H51" s="297"/>
      <c r="I51" s="145"/>
      <c r="J51" s="146"/>
      <c r="K51" s="385"/>
      <c r="L51" s="369"/>
      <c r="M51" s="38"/>
      <c r="N51" s="38"/>
      <c r="O51" s="297"/>
      <c r="P51" s="38"/>
      <c r="Q51" s="297"/>
      <c r="R51" s="38"/>
      <c r="S51" s="38"/>
      <c r="T51" s="385"/>
      <c r="U51" s="297"/>
      <c r="V51" s="38"/>
      <c r="W51" s="38"/>
      <c r="X51" s="297"/>
      <c r="Y51" s="38"/>
      <c r="Z51" s="297"/>
      <c r="AA51" s="38"/>
      <c r="AB51" s="38"/>
      <c r="AC51" s="385"/>
      <c r="AD51" s="297">
        <v>2</v>
      </c>
      <c r="AE51" s="38">
        <v>2</v>
      </c>
      <c r="AF51" s="38"/>
      <c r="AG51" s="297">
        <f>$AL$6*AD51</f>
        <v>36</v>
      </c>
      <c r="AH51" s="38"/>
      <c r="AI51" s="297">
        <f>SUM(AG51:AH51)</f>
        <v>36</v>
      </c>
      <c r="AJ51" s="38"/>
      <c r="AK51" s="38" t="s">
        <v>6</v>
      </c>
      <c r="AL51" s="127"/>
    </row>
    <row r="53" ht="12.75">
      <c r="B53" s="85"/>
    </row>
    <row r="57" ht="12.75">
      <c r="B57" s="85"/>
    </row>
  </sheetData>
  <sheetProtection/>
  <printOptions gridLines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 xml:space="preserve">&amp;CСтраница &amp;P&amp;R10 апреля 2012 г. </oddHeader>
    <oddFooter>&amp;LЗам.декана факультета 
ВМиК МГУ&amp;C
Б.И.Березин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 1996_01</dc:title>
  <dc:subject>Переделка из 95-2000</dc:subject>
  <dc:creator>Березин Б.И.</dc:creator>
  <cp:keywords/>
  <dc:description/>
  <cp:lastModifiedBy>pryanikova</cp:lastModifiedBy>
  <cp:lastPrinted>2012-04-11T07:11:50Z</cp:lastPrinted>
  <dcterms:created xsi:type="dcterms:W3CDTF">2000-05-24T13:31:47Z</dcterms:created>
  <dcterms:modified xsi:type="dcterms:W3CDTF">2012-04-11T07:15:56Z</dcterms:modified>
  <cp:category/>
  <cp:version/>
  <cp:contentType/>
  <cp:contentStatus/>
</cp:coreProperties>
</file>